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s>
  <definedNames>
    <definedName name="_xlnm.Print_Area" localSheetId="0">'Mannschaft'!$A$1:$Z$32</definedName>
    <definedName name="_xlnm.Print_Area" localSheetId="3">'Record Chart'!$A:$M</definedName>
    <definedName name="_xlnm.Print_Area" localSheetId="2">'SaisonRoster'!$A$1:$W$38</definedName>
  </definedNames>
  <calcPr fullCalcOnLoad="1"/>
</workbook>
</file>

<file path=xl/sharedStrings.xml><?xml version="1.0" encoding="utf-8"?>
<sst xmlns="http://schemas.openxmlformats.org/spreadsheetml/2006/main" count="355" uniqueCount="121">
  <si>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</si>
  <si>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</si>
  <si>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</si>
  <si>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</si>
  <si>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</si>
  <si>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</si>
  <si>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</si>
  <si>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</si>
  <si>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</si>
  <si>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</si>
  <si>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</si>
  <si>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</si>
  <si>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</si>
  <si>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</si>
  <si>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</si>
  <si>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</si>
  <si>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</si>
  <si>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</si>
  <si>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</si>
  <si>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</si>
  <si>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</si>
  <si>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</si>
  <si>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</si>
  <si>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</si>
  <si>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</si>
  <si>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</si>
  <si>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</si>
  <si>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</si>
  <si>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</si>
  <si>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</si>
  <si>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</si>
  <si>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</si>
  <si>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</si>
  <si>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</si>
  <si>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</si>
  <si>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</si>
  <si>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</si>
  <si>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</si>
  <si>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</si>
  <si>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</si>
  <si>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</si>
  <si>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</si>
  <si>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</si>
  <si>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</si>
  <si>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</si>
  <si>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</si>
  <si>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</si>
  <si>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</si>
  <si>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</si>
  <si>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</si>
  <si>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</si>
  <si>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</si>
  <si>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</si>
  <si>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</si>
  <si>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</si>
  <si>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</si>
  <si>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</si>
  <si>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</si>
  <si>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</si>
  <si>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</si>
  <si>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</si>
  <si>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</si>
  <si>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</si>
  <si>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</si>
  <si>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</si>
  <si>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</si>
  <si>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</si>
  <si>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</si>
  <si>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</si>
  <si>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</si>
  <si>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</si>
  <si>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</si>
  <si>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</si>
  <si>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</si>
  <si>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</si>
  <si>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</si>
  <si>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</si>
  <si>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</si>
  <si>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</si>
  <si>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</si>
  <si>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</si>
  <si>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</si>
  <si>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</si>
  <si>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</si>
  <si>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</si>
  <si>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</si>
  <si>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</si>
  <si>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</si>
  <si>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</si>
  <si>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</si>
  <si>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</si>
  <si>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</si>
  <si>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</si>
  <si>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</si>
  <si>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</si>
  <si>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</si>
  <si>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</si>
  <si>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</si>
  <si>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</si>
  <si>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</si>
  <si>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</si>
  <si>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</si>
  <si>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</si>
  <si>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</si>
  <si>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</si>
  <si>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</si>
  <si>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</si>
  <si>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</si>
  <si>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Wenn keine SPP dann immer ein - vor die Zahl.</t>
  </si>
  <si>
    <t>TeamRooster - Erklärungen</t>
  </si>
  <si>
    <r>
      <t xml:space="preserve">1 </t>
    </r>
    <r>
      <rPr>
        <sz val="8"/>
        <rFont val="Times New Roman"/>
        <family val="1"/>
      </rPr>
      <t>= Apotheker</t>
    </r>
  </si>
  <si>
    <r>
      <t>2</t>
    </r>
    <r>
      <rPr>
        <sz val="8"/>
        <rFont val="Times New Roman"/>
        <family val="1"/>
      </rPr>
      <t xml:space="preserve"> = Badly Hurt</t>
    </r>
  </si>
  <si>
    <r>
      <t>3</t>
    </r>
    <r>
      <rPr>
        <sz val="8"/>
        <rFont val="Times New Roman"/>
        <family val="1"/>
      </rPr>
      <t xml:space="preserve"> = Regeneration</t>
    </r>
  </si>
  <si>
    <r>
      <t>6</t>
    </r>
    <r>
      <rPr>
        <sz val="8"/>
        <rFont val="Times New Roman"/>
        <family val="1"/>
      </rPr>
      <t xml:space="preserve"> = TOD</t>
    </r>
  </si>
  <si>
    <r>
      <t>11-66</t>
    </r>
    <r>
      <rPr>
        <sz val="8"/>
        <rFont val="Times New Roman"/>
        <family val="1"/>
      </rPr>
      <t xml:space="preserve"> als Zahl</t>
    </r>
  </si>
  <si>
    <t>E</t>
  </si>
  <si>
    <t>TOTE:</t>
  </si>
  <si>
    <t>Spike-Cup-Tabelle :</t>
  </si>
  <si>
    <t>H</t>
  </si>
  <si>
    <t/>
  </si>
  <si>
    <t>Team Name</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</si>
</sst>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6">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b/>
      <sz val="10"/>
      <color indexed="22"/>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s>
  <fills count="14">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32">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5" fillId="0" borderId="1" xfId="0" applyFont="1" applyFill="1" applyBorder="1" applyAlignment="1">
      <alignment horizontal="center" vertical="center"/>
    </xf>
    <xf numFmtId="0" fontId="14" fillId="0" borderId="0" xfId="0" applyFont="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vertical="center"/>
    </xf>
    <xf numFmtId="194" fontId="16" fillId="0" borderId="0" xfId="0" applyNumberFormat="1" applyFont="1" applyFill="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Fill="1" applyAlignment="1">
      <alignment horizontal="center" vertical="center"/>
    </xf>
    <xf numFmtId="0" fontId="17"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6"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7" fillId="0" borderId="1" xfId="0" applyFont="1" applyBorder="1" applyAlignment="1">
      <alignment vertical="center"/>
    </xf>
    <xf numFmtId="0" fontId="17" fillId="0" borderId="1" xfId="0" applyFont="1" applyFill="1" applyBorder="1" applyAlignment="1">
      <alignment horizontal="center" vertical="center"/>
    </xf>
    <xf numFmtId="0" fontId="18" fillId="0" borderId="1" xfId="0" applyFont="1" applyFill="1" applyBorder="1" applyAlignment="1">
      <alignment vertical="center" wrapText="1"/>
    </xf>
    <xf numFmtId="0" fontId="17" fillId="5" borderId="1" xfId="0" applyFont="1" applyFill="1" applyBorder="1" applyAlignment="1">
      <alignment horizontal="center" vertical="center" wrapText="1"/>
    </xf>
    <xf numFmtId="194" fontId="17" fillId="0" borderId="1" xfId="0" applyNumberFormat="1" applyFont="1" applyBorder="1" applyAlignment="1">
      <alignment horizontal="center" vertical="center"/>
    </xf>
    <xf numFmtId="1" fontId="17" fillId="2" borderId="1" xfId="0" applyNumberFormat="1" applyFont="1" applyFill="1" applyBorder="1" applyAlignment="1">
      <alignment horizontal="center" vertical="center"/>
    </xf>
    <xf numFmtId="0" fontId="17" fillId="6" borderId="1" xfId="0" applyFont="1" applyFill="1" applyBorder="1" applyAlignment="1">
      <alignment horizontal="center" vertical="center"/>
    </xf>
    <xf numFmtId="0" fontId="16" fillId="0" borderId="1" xfId="0" applyFont="1" applyFill="1" applyBorder="1" applyAlignment="1">
      <alignment horizontal="center" vertical="center"/>
    </xf>
    <xf numFmtId="0" fontId="19" fillId="0" borderId="1" xfId="0" applyFont="1" applyFill="1" applyBorder="1" applyAlignment="1">
      <alignment vertical="center" wrapText="1"/>
    </xf>
    <xf numFmtId="0" fontId="17" fillId="0" borderId="1" xfId="0" applyFont="1" applyFill="1" applyBorder="1" applyAlignment="1">
      <alignment vertical="center"/>
    </xf>
    <xf numFmtId="0" fontId="17" fillId="0" borderId="4" xfId="0" applyFont="1" applyFill="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6" fillId="7" borderId="0" xfId="0" applyFont="1" applyFill="1" applyAlignment="1">
      <alignment horizontal="center" vertical="center"/>
    </xf>
    <xf numFmtId="0" fontId="20" fillId="0" borderId="0" xfId="0" applyFont="1" applyFill="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2" borderId="6" xfId="0" applyFont="1" applyFill="1" applyBorder="1" applyAlignment="1">
      <alignment horizontal="center" vertical="center"/>
    </xf>
    <xf numFmtId="194" fontId="17" fillId="2" borderId="8" xfId="0" applyNumberFormat="1" applyFont="1" applyFill="1" applyBorder="1" applyAlignment="1">
      <alignment horizontal="center" vertical="center"/>
    </xf>
    <xf numFmtId="0" fontId="17" fillId="0" borderId="0" xfId="0" applyFont="1" applyBorder="1" applyAlignment="1">
      <alignment horizontal="left" vertical="center"/>
    </xf>
    <xf numFmtId="0" fontId="17" fillId="0" borderId="9" xfId="0" applyFont="1" applyBorder="1" applyAlignment="1">
      <alignment horizontal="center" vertical="center"/>
    </xf>
    <xf numFmtId="0" fontId="24" fillId="2" borderId="6" xfId="0" applyFont="1" applyFill="1" applyBorder="1" applyAlignment="1">
      <alignment horizontal="center" vertical="center"/>
    </xf>
    <xf numFmtId="194" fontId="17" fillId="2" borderId="6" xfId="0" applyNumberFormat="1" applyFont="1" applyFill="1" applyBorder="1" applyAlignment="1">
      <alignment horizontal="center" vertical="center"/>
    </xf>
    <xf numFmtId="0" fontId="27" fillId="0" borderId="0" xfId="0" applyFont="1" applyBorder="1" applyAlignment="1">
      <alignment horizontal="center" vertical="center"/>
    </xf>
    <xf numFmtId="0" fontId="28" fillId="0" borderId="0" xfId="0" applyFont="1" applyFill="1" applyBorder="1" applyAlignment="1">
      <alignment horizontal="center" vertical="center"/>
    </xf>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17" fillId="0" borderId="10" xfId="0" applyFont="1" applyBorder="1" applyAlignment="1">
      <alignment horizontal="center" vertical="center"/>
    </xf>
    <xf numFmtId="0" fontId="17" fillId="0" borderId="1" xfId="0" applyFont="1" applyBorder="1" applyAlignment="1">
      <alignment horizontal="center" vertical="center"/>
    </xf>
    <xf numFmtId="0" fontId="24" fillId="2" borderId="11" xfId="0" applyFont="1" applyFill="1" applyBorder="1" applyAlignment="1">
      <alignment horizontal="center" vertical="center"/>
    </xf>
    <xf numFmtId="194" fontId="17" fillId="2" borderId="11" xfId="0" applyNumberFormat="1" applyFont="1" applyFill="1" applyBorder="1" applyAlignment="1">
      <alignment horizontal="center" vertical="center"/>
    </xf>
    <xf numFmtId="0" fontId="17" fillId="0" borderId="0" xfId="0" applyFont="1" applyBorder="1" applyAlignment="1">
      <alignment/>
    </xf>
    <xf numFmtId="0" fontId="17" fillId="0" borderId="0" xfId="0" applyFont="1" applyAlignment="1">
      <alignment/>
    </xf>
    <xf numFmtId="0" fontId="17"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7" fillId="0" borderId="0" xfId="0" applyNumberFormat="1" applyFont="1" applyAlignment="1">
      <alignment horizontal="center" vertical="center"/>
    </xf>
    <xf numFmtId="0" fontId="17" fillId="0" borderId="0" xfId="0" applyFont="1" applyBorder="1" applyAlignment="1">
      <alignment horizontal="left" vertical="center" wrapText="1"/>
    </xf>
    <xf numFmtId="0" fontId="14" fillId="0" borderId="1" xfId="0" applyFont="1" applyBorder="1" applyAlignment="1">
      <alignment horizontal="center" vertical="center"/>
    </xf>
    <xf numFmtId="0" fontId="20"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20" fillId="0" borderId="1" xfId="0" applyFont="1" applyBorder="1" applyAlignment="1">
      <alignment horizontal="center" vertical="center"/>
    </xf>
    <xf numFmtId="0" fontId="17" fillId="7" borderId="0" xfId="0" applyFont="1" applyFill="1" applyAlignment="1">
      <alignment vertical="center"/>
    </xf>
    <xf numFmtId="0" fontId="17"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4" fillId="7" borderId="0" xfId="0" applyFont="1" applyFill="1" applyAlignment="1">
      <alignment horizontal="center" vertical="center"/>
    </xf>
    <xf numFmtId="0" fontId="17" fillId="5" borderId="1" xfId="0" applyFont="1" applyFill="1" applyBorder="1" applyAlignment="1" applyProtection="1" quotePrefix="1">
      <alignment horizontal="center" vertical="center" wrapText="1"/>
      <protection hidden="1"/>
    </xf>
    <xf numFmtId="194" fontId="17" fillId="7" borderId="1" xfId="0" applyNumberFormat="1" applyFont="1" applyFill="1" applyBorder="1" applyAlignment="1">
      <alignment horizontal="center" vertical="center"/>
    </xf>
    <xf numFmtId="0" fontId="17" fillId="10" borderId="1" xfId="0" applyFont="1" applyFill="1" applyBorder="1" applyAlignment="1">
      <alignment vertical="center"/>
    </xf>
    <xf numFmtId="0" fontId="17" fillId="5" borderId="1" xfId="0" applyFont="1" applyFill="1" applyBorder="1" applyAlignment="1" applyProtection="1">
      <alignment horizontal="center" vertical="center" wrapText="1"/>
      <protection hidden="1"/>
    </xf>
    <xf numFmtId="0" fontId="17"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30" fillId="7" borderId="0" xfId="0" applyNumberFormat="1" applyFont="1" applyFill="1" applyBorder="1" applyAlignment="1">
      <alignment horizontal="center" vertical="center"/>
    </xf>
    <xf numFmtId="0" fontId="30" fillId="7" borderId="0" xfId="0" applyFont="1" applyFill="1" applyBorder="1" applyAlignment="1">
      <alignment horizontal="center" vertical="center"/>
    </xf>
    <xf numFmtId="194" fontId="16" fillId="7" borderId="1" xfId="0" applyNumberFormat="1" applyFont="1" applyFill="1" applyBorder="1" applyAlignment="1">
      <alignment horizontal="center" vertical="center"/>
    </xf>
    <xf numFmtId="0" fontId="17" fillId="7" borderId="0" xfId="0" applyFont="1" applyFill="1" applyBorder="1" applyAlignment="1">
      <alignment horizontal="left" vertical="center"/>
    </xf>
    <xf numFmtId="0" fontId="31" fillId="3" borderId="1" xfId="0" applyFont="1" applyFill="1" applyBorder="1" applyAlignment="1">
      <alignment horizontal="center" vertical="center"/>
    </xf>
    <xf numFmtId="1" fontId="17"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8" fillId="7" borderId="0" xfId="0" applyFont="1" applyFill="1" applyBorder="1" applyAlignment="1">
      <alignment horizontal="center" vertical="center"/>
    </xf>
    <xf numFmtId="0" fontId="17" fillId="7" borderId="1" xfId="0" applyFont="1" applyFill="1" applyBorder="1" applyAlignment="1">
      <alignment horizontal="center" vertical="center"/>
    </xf>
    <xf numFmtId="49" fontId="17" fillId="7" borderId="1" xfId="0" applyNumberFormat="1" applyFont="1" applyFill="1" applyBorder="1" applyAlignment="1">
      <alignment horizontal="center" vertical="center"/>
    </xf>
    <xf numFmtId="0" fontId="17" fillId="7" borderId="1" xfId="0" applyFont="1" applyFill="1" applyBorder="1" applyAlignment="1">
      <alignment vertical="center"/>
    </xf>
    <xf numFmtId="0" fontId="33" fillId="0" borderId="0" xfId="0" applyFont="1" applyBorder="1" applyAlignment="1">
      <alignment horizontal="left" vertical="top"/>
    </xf>
    <xf numFmtId="0" fontId="34" fillId="0" borderId="0" xfId="0" applyFont="1" applyBorder="1" applyAlignment="1">
      <alignment horizontal="left" vertical="top"/>
    </xf>
    <xf numFmtId="0" fontId="34" fillId="0" borderId="0" xfId="0" applyFont="1" applyAlignment="1">
      <alignment/>
    </xf>
    <xf numFmtId="0" fontId="14" fillId="7" borderId="0" xfId="0" applyFont="1" applyFill="1" applyBorder="1" applyAlignment="1">
      <alignment horizontal="center" vertical="center"/>
    </xf>
    <xf numFmtId="0" fontId="26" fillId="7" borderId="0" xfId="0" applyFont="1" applyFill="1" applyBorder="1" applyAlignment="1">
      <alignment horizontal="center" vertical="center"/>
    </xf>
    <xf numFmtId="0" fontId="35" fillId="7" borderId="1" xfId="0" applyFont="1" applyFill="1" applyBorder="1" applyAlignment="1">
      <alignment vertical="center"/>
    </xf>
    <xf numFmtId="0" fontId="17" fillId="0" borderId="0" xfId="0" applyFont="1" applyBorder="1" applyAlignment="1">
      <alignment vertical="center"/>
    </xf>
    <xf numFmtId="0" fontId="17" fillId="0" borderId="0" xfId="0" applyFont="1" applyAlignment="1">
      <alignment horizontal="left" vertical="top"/>
    </xf>
    <xf numFmtId="0" fontId="17" fillId="0" borderId="0" xfId="0" applyFont="1" applyFill="1" applyBorder="1" applyAlignment="1">
      <alignment vertical="center"/>
    </xf>
    <xf numFmtId="0" fontId="17" fillId="0" borderId="0" xfId="0" applyFont="1" applyAlignment="1">
      <alignment/>
    </xf>
    <xf numFmtId="0" fontId="31" fillId="2" borderId="1"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left" vertical="center"/>
    </xf>
    <xf numFmtId="0" fontId="17" fillId="0" borderId="13" xfId="0" applyFont="1" applyBorder="1" applyAlignment="1">
      <alignment horizontal="center" vertical="center"/>
    </xf>
    <xf numFmtId="0" fontId="36" fillId="0" borderId="5" xfId="0" applyFont="1" applyBorder="1" applyAlignment="1">
      <alignment horizontal="center" vertical="center"/>
    </xf>
    <xf numFmtId="0" fontId="17" fillId="0" borderId="5" xfId="0" applyFont="1" applyBorder="1" applyAlignment="1">
      <alignment vertical="center"/>
    </xf>
    <xf numFmtId="0" fontId="14" fillId="8" borderId="6" xfId="0" applyFont="1" applyFill="1" applyBorder="1" applyAlignment="1">
      <alignment horizontal="center" vertical="center"/>
    </xf>
    <xf numFmtId="0" fontId="17"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7" fillId="0" borderId="0" xfId="0" applyFont="1" applyAlignment="1">
      <alignment horizontal="center"/>
    </xf>
    <xf numFmtId="0" fontId="38" fillId="0" borderId="0" xfId="0" applyFont="1" applyAlignment="1">
      <alignment/>
    </xf>
    <xf numFmtId="0" fontId="35" fillId="0" borderId="0" xfId="0" applyFont="1" applyAlignment="1">
      <alignment horizontal="center"/>
    </xf>
    <xf numFmtId="0" fontId="38" fillId="0" borderId="0" xfId="0" applyFont="1" applyAlignment="1">
      <alignment horizontal="center"/>
    </xf>
    <xf numFmtId="0" fontId="14" fillId="0" borderId="0" xfId="0" applyFont="1" applyAlignment="1">
      <alignment horizontal="right"/>
    </xf>
    <xf numFmtId="0" fontId="17" fillId="0" borderId="1" xfId="0" applyFont="1" applyBorder="1" applyAlignment="1">
      <alignment/>
    </xf>
    <xf numFmtId="0" fontId="17" fillId="0" borderId="0" xfId="0" applyFont="1" applyAlignment="1">
      <alignment horizontal="center"/>
    </xf>
    <xf numFmtId="0" fontId="37" fillId="0" borderId="0" xfId="0" applyFont="1" applyAlignment="1">
      <alignment/>
    </xf>
    <xf numFmtId="0" fontId="33" fillId="0" borderId="0" xfId="0" applyFont="1" applyAlignment="1">
      <alignment horizontal="right"/>
    </xf>
    <xf numFmtId="0" fontId="17" fillId="0" borderId="0" xfId="0" applyFont="1" applyBorder="1" applyAlignment="1">
      <alignment/>
    </xf>
    <xf numFmtId="0" fontId="17" fillId="11" borderId="10" xfId="0" applyFont="1" applyFill="1" applyBorder="1" applyAlignment="1">
      <alignment/>
    </xf>
    <xf numFmtId="0" fontId="17" fillId="0" borderId="10" xfId="0" applyFont="1" applyBorder="1" applyAlignment="1">
      <alignment horizontal="center"/>
    </xf>
    <xf numFmtId="0" fontId="17" fillId="0" borderId="7" xfId="0" applyFont="1" applyBorder="1" applyAlignment="1">
      <alignment/>
    </xf>
    <xf numFmtId="0" fontId="17" fillId="11" borderId="7" xfId="0" applyFont="1" applyFill="1" applyBorder="1" applyAlignment="1">
      <alignment/>
    </xf>
    <xf numFmtId="0" fontId="17" fillId="0" borderId="7" xfId="0" applyFont="1" applyBorder="1" applyAlignment="1">
      <alignment horizontal="center"/>
    </xf>
    <xf numFmtId="0" fontId="37" fillId="0" borderId="7" xfId="0" applyFont="1" applyBorder="1" applyAlignment="1">
      <alignment/>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1" fontId="16"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0" fontId="17" fillId="0" borderId="0" xfId="0" applyFont="1" applyFill="1" applyAlignment="1">
      <alignment vertical="center"/>
    </xf>
    <xf numFmtId="0" fontId="41" fillId="12" borderId="1" xfId="0" applyFont="1" applyFill="1" applyBorder="1" applyAlignment="1">
      <alignment horizontal="center"/>
    </xf>
    <xf numFmtId="0" fontId="41" fillId="12" borderId="1" xfId="0" applyFont="1" applyFill="1" applyBorder="1" applyAlignment="1">
      <alignment/>
    </xf>
    <xf numFmtId="0" fontId="42" fillId="12" borderId="1" xfId="0" applyFont="1" applyFill="1" applyBorder="1" applyAlignment="1">
      <alignment horizontal="center" wrapText="1"/>
    </xf>
    <xf numFmtId="49" fontId="41" fillId="12" borderId="1" xfId="0" applyNumberFormat="1" applyFont="1" applyFill="1" applyBorder="1" applyAlignment="1">
      <alignment horizontal="centerContinuous" wrapText="1"/>
    </xf>
    <xf numFmtId="3" fontId="41" fillId="12" borderId="1" xfId="0" applyNumberFormat="1" applyFont="1" applyFill="1" applyBorder="1" applyAlignment="1">
      <alignment horizontal="center"/>
    </xf>
    <xf numFmtId="194" fontId="41" fillId="12" borderId="1" xfId="0" applyNumberFormat="1" applyFont="1" applyFill="1" applyBorder="1" applyAlignment="1">
      <alignment horizontal="center"/>
    </xf>
    <xf numFmtId="0" fontId="43" fillId="0" borderId="0" xfId="0" applyFont="1" applyAlignment="1">
      <alignment/>
    </xf>
    <xf numFmtId="14" fontId="17" fillId="0" borderId="1" xfId="0" applyNumberFormat="1" applyFont="1" applyBorder="1" applyAlignment="1">
      <alignment horizontal="center" vertical="center"/>
    </xf>
    <xf numFmtId="0" fontId="17" fillId="0" borderId="9" xfId="0" applyFont="1" applyBorder="1" applyAlignment="1">
      <alignment vertical="center"/>
    </xf>
    <xf numFmtId="1" fontId="17" fillId="0" borderId="1" xfId="0" applyNumberFormat="1" applyFont="1" applyBorder="1" applyAlignment="1">
      <alignment horizontal="center" vertical="center"/>
    </xf>
    <xf numFmtId="3" fontId="17" fillId="0" borderId="1" xfId="0" applyNumberFormat="1" applyFont="1" applyBorder="1" applyAlignment="1">
      <alignment horizontal="center" vertical="center"/>
    </xf>
    <xf numFmtId="1" fontId="17" fillId="0" borderId="1" xfId="0" applyNumberFormat="1" applyFont="1" applyFill="1" applyBorder="1" applyAlignment="1">
      <alignment horizontal="center" vertical="center"/>
    </xf>
    <xf numFmtId="1" fontId="17" fillId="0" borderId="9" xfId="0" applyNumberFormat="1" applyFont="1" applyBorder="1" applyAlignment="1">
      <alignment horizontal="center" vertical="center"/>
    </xf>
    <xf numFmtId="1" fontId="17" fillId="0" borderId="6" xfId="0" applyNumberFormat="1" applyFont="1" applyBorder="1" applyAlignment="1">
      <alignment horizontal="center" vertical="center"/>
    </xf>
    <xf numFmtId="0" fontId="17" fillId="0" borderId="0" xfId="0" applyFont="1" applyBorder="1" applyAlignment="1">
      <alignment horizontal="center"/>
    </xf>
    <xf numFmtId="49" fontId="17" fillId="0" borderId="0" xfId="0" applyNumberFormat="1" applyFont="1" applyBorder="1" applyAlignment="1">
      <alignment horizontal="center"/>
    </xf>
    <xf numFmtId="3" fontId="17" fillId="0" borderId="0" xfId="0" applyNumberFormat="1" applyFont="1" applyBorder="1" applyAlignment="1">
      <alignment horizontal="center"/>
    </xf>
    <xf numFmtId="194" fontId="17" fillId="0" borderId="0" xfId="0" applyNumberFormat="1" applyFont="1" applyBorder="1" applyAlignment="1">
      <alignment horizontal="center"/>
    </xf>
    <xf numFmtId="49" fontId="17" fillId="0" borderId="0" xfId="0" applyNumberFormat="1" applyFont="1" applyAlignment="1">
      <alignment horizontal="center"/>
    </xf>
    <xf numFmtId="3" fontId="17" fillId="0" borderId="0" xfId="0" applyNumberFormat="1" applyFont="1" applyAlignment="1">
      <alignment horizontal="center"/>
    </xf>
    <xf numFmtId="194" fontId="17" fillId="0" borderId="0" xfId="0" applyNumberFormat="1" applyFont="1" applyAlignment="1">
      <alignment horizontal="center"/>
    </xf>
    <xf numFmtId="0" fontId="44" fillId="0" borderId="0" xfId="0" applyFont="1" applyAlignment="1">
      <alignment horizontal="center"/>
    </xf>
    <xf numFmtId="0" fontId="45" fillId="2" borderId="1" xfId="0" applyFont="1" applyFill="1" applyBorder="1" applyAlignment="1">
      <alignment horizontal="center" vertical="center"/>
    </xf>
    <xf numFmtId="194" fontId="46"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7" fillId="0" borderId="0" xfId="0" applyFont="1" applyFill="1" applyBorder="1" applyAlignment="1">
      <alignment/>
    </xf>
    <xf numFmtId="14" fontId="17" fillId="0" borderId="1" xfId="0" applyNumberFormat="1" applyFont="1" applyBorder="1" applyAlignment="1">
      <alignment horizontal="center"/>
    </xf>
    <xf numFmtId="14" fontId="17" fillId="0" borderId="1" xfId="0" applyNumberFormat="1" applyFont="1" applyBorder="1" applyAlignment="1">
      <alignment/>
    </xf>
    <xf numFmtId="0" fontId="17" fillId="0" borderId="1" xfId="0" applyFont="1" applyBorder="1" applyAlignment="1">
      <alignment horizontal="center"/>
    </xf>
    <xf numFmtId="0" fontId="17" fillId="5" borderId="1" xfId="0" applyFont="1" applyFill="1" applyBorder="1" applyAlignment="1">
      <alignment horizontal="center" vertical="center"/>
    </xf>
    <xf numFmtId="0" fontId="17" fillId="13" borderId="0" xfId="0" applyFont="1" applyFill="1" applyAlignment="1">
      <alignment/>
    </xf>
    <xf numFmtId="0" fontId="48" fillId="0" borderId="1" xfId="0" applyFont="1" applyBorder="1" applyAlignment="1">
      <alignment vertical="center"/>
    </xf>
    <xf numFmtId="0" fontId="48" fillId="0" borderId="1" xfId="0" applyFont="1" applyFill="1" applyBorder="1" applyAlignment="1">
      <alignment horizontal="center" vertical="center"/>
    </xf>
    <xf numFmtId="194" fontId="48"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4" fillId="0" borderId="1" xfId="0" applyFont="1" applyFill="1" applyBorder="1" applyAlignment="1">
      <alignment vertical="center" wrapText="1"/>
    </xf>
    <xf numFmtId="0" fontId="55" fillId="0" borderId="1" xfId="0" applyFont="1" applyFill="1" applyBorder="1" applyAlignment="1">
      <alignment vertical="center" wrapText="1"/>
    </xf>
    <xf numFmtId="0" fontId="48" fillId="0" borderId="1" xfId="0" applyFont="1" applyFill="1" applyBorder="1" applyAlignment="1">
      <alignment vertical="center"/>
    </xf>
    <xf numFmtId="49" fontId="25" fillId="0" borderId="9" xfId="0" applyNumberFormat="1" applyFont="1" applyFill="1" applyBorder="1" applyAlignment="1">
      <alignment horizontal="left" vertical="center"/>
    </xf>
    <xf numFmtId="0" fontId="17" fillId="0" borderId="7" xfId="0" applyFont="1" applyBorder="1" applyAlignment="1">
      <alignment horizontal="left" vertical="center"/>
    </xf>
    <xf numFmtId="0" fontId="17" fillId="0" borderId="6" xfId="0" applyFont="1" applyBorder="1" applyAlignment="1">
      <alignment horizontal="left" vertical="center"/>
    </xf>
    <xf numFmtId="49" fontId="26" fillId="0" borderId="9"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0" fontId="17" fillId="0" borderId="1" xfId="0" applyFont="1" applyBorder="1" applyAlignment="1">
      <alignment horizontal="left" vertical="center"/>
    </xf>
    <xf numFmtId="49" fontId="17" fillId="0" borderId="0" xfId="0" applyNumberFormat="1" applyFont="1" applyFill="1" applyAlignment="1">
      <alignment horizontal="center" vertical="center"/>
    </xf>
    <xf numFmtId="3" fontId="17" fillId="0" borderId="0" xfId="0" applyNumberFormat="1" applyFont="1" applyFill="1" applyAlignment="1">
      <alignment horizontal="center" vertical="center"/>
    </xf>
    <xf numFmtId="49" fontId="26"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49" fontId="22" fillId="0" borderId="9" xfId="0" applyNumberFormat="1" applyFont="1" applyFill="1" applyBorder="1" applyAlignment="1">
      <alignment horizontal="left" vertical="center"/>
    </xf>
    <xf numFmtId="49" fontId="22" fillId="0" borderId="7" xfId="0" applyNumberFormat="1" applyFont="1" applyBorder="1" applyAlignment="1">
      <alignment horizontal="left" vertical="center"/>
    </xf>
    <xf numFmtId="49" fontId="22" fillId="0" borderId="6"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49" fontId="26" fillId="0" borderId="1" xfId="0" applyNumberFormat="1" applyFont="1" applyBorder="1" applyAlignment="1">
      <alignment horizontal="left" vertical="center"/>
    </xf>
    <xf numFmtId="49" fontId="26" fillId="0" borderId="1" xfId="0" applyNumberFormat="1" applyFont="1" applyFill="1" applyBorder="1" applyAlignment="1">
      <alignment horizontal="left" vertical="center"/>
    </xf>
    <xf numFmtId="194" fontId="17" fillId="2" borderId="9" xfId="0" applyNumberFormat="1" applyFont="1" applyFill="1" applyBorder="1" applyAlignment="1">
      <alignment horizontal="center" vertical="center"/>
    </xf>
    <xf numFmtId="0" fontId="17" fillId="0" borderId="7" xfId="0" applyFont="1" applyBorder="1" applyAlignment="1">
      <alignment horizontal="center" vertical="center"/>
    </xf>
    <xf numFmtId="0" fontId="24" fillId="2" borderId="9" xfId="0" applyFont="1" applyFill="1" applyBorder="1" applyAlignment="1">
      <alignment horizontal="center" vertical="center"/>
    </xf>
    <xf numFmtId="0" fontId="21" fillId="2" borderId="9" xfId="0" applyFont="1" applyFill="1" applyBorder="1" applyAlignment="1">
      <alignment horizontal="left" vertical="center"/>
    </xf>
    <xf numFmtId="0" fontId="21" fillId="2" borderId="7" xfId="0" applyFont="1" applyFill="1" applyBorder="1" applyAlignment="1">
      <alignment horizontal="left" vertical="center"/>
    </xf>
    <xf numFmtId="0" fontId="17" fillId="0" borderId="7" xfId="0" applyFont="1" applyBorder="1" applyAlignment="1">
      <alignment vertical="center"/>
    </xf>
    <xf numFmtId="0" fontId="17" fillId="0" borderId="6" xfId="0" applyFont="1" applyBorder="1" applyAlignment="1">
      <alignment vertical="center"/>
    </xf>
    <xf numFmtId="0" fontId="2" fillId="0" borderId="9" xfId="0" applyFont="1" applyBorder="1" applyAlignment="1">
      <alignment horizontal="center" vertical="center"/>
    </xf>
    <xf numFmtId="0" fontId="0" fillId="0" borderId="6" xfId="0" applyBorder="1" applyAlignment="1">
      <alignment horizontal="center" vertical="center"/>
    </xf>
    <xf numFmtId="0" fontId="48" fillId="0" borderId="9" xfId="0" applyFont="1" applyBorder="1" applyAlignment="1">
      <alignment horizontal="center" vertical="center"/>
    </xf>
    <xf numFmtId="0" fontId="17" fillId="0" borderId="9" xfId="0" applyFont="1" applyBorder="1" applyAlignment="1">
      <alignment horizontal="left" vertical="center"/>
    </xf>
    <xf numFmtId="1" fontId="17" fillId="2" borderId="9" xfId="0" applyNumberFormat="1" applyFont="1" applyFill="1" applyBorder="1" applyAlignment="1">
      <alignment horizontal="center" vertical="center"/>
    </xf>
    <xf numFmtId="0" fontId="17" fillId="0" borderId="6" xfId="0" applyFont="1" applyBorder="1" applyAlignment="1">
      <alignment horizontal="center" vertical="center"/>
    </xf>
    <xf numFmtId="194" fontId="17" fillId="0" borderId="9" xfId="0" applyNumberFormat="1" applyFont="1" applyBorder="1" applyAlignment="1">
      <alignment horizontal="center" vertical="center"/>
    </xf>
    <xf numFmtId="194" fontId="17" fillId="2" borderId="1" xfId="0" applyNumberFormat="1" applyFont="1" applyFill="1" applyBorder="1" applyAlignment="1">
      <alignment horizontal="center" vertical="center"/>
    </xf>
    <xf numFmtId="0" fontId="17" fillId="0" borderId="1" xfId="0" applyFont="1" applyBorder="1" applyAlignment="1">
      <alignment horizontal="center" vertical="center"/>
    </xf>
    <xf numFmtId="0" fontId="14" fillId="8" borderId="1" xfId="0" applyFont="1" applyFill="1" applyBorder="1" applyAlignment="1">
      <alignment horizontal="center" vertical="center"/>
    </xf>
    <xf numFmtId="0" fontId="17" fillId="8" borderId="1" xfId="0" applyFont="1" applyFill="1" applyBorder="1" applyAlignment="1">
      <alignment horizontal="center" vertical="center"/>
    </xf>
    <xf numFmtId="0" fontId="29" fillId="2" borderId="1" xfId="0" applyFont="1" applyFill="1" applyBorder="1" applyAlignment="1">
      <alignment vertical="center"/>
    </xf>
    <xf numFmtId="0" fontId="17" fillId="0" borderId="1" xfId="0" applyFont="1" applyBorder="1" applyAlignment="1">
      <alignment vertical="center"/>
    </xf>
    <xf numFmtId="0" fontId="17" fillId="0" borderId="9" xfId="0" applyFont="1" applyBorder="1" applyAlignment="1">
      <alignment horizontal="center" vertical="center"/>
    </xf>
    <xf numFmtId="0" fontId="14" fillId="9" borderId="1" xfId="0" applyFont="1" applyFill="1" applyBorder="1" applyAlignment="1">
      <alignment horizontal="center" vertical="center"/>
    </xf>
    <xf numFmtId="0" fontId="48" fillId="0" borderId="6" xfId="0" applyFont="1" applyBorder="1" applyAlignment="1">
      <alignment horizontal="center" vertical="center"/>
    </xf>
    <xf numFmtId="194" fontId="30" fillId="7" borderId="0" xfId="0" applyNumberFormat="1" applyFont="1" applyFill="1" applyBorder="1" applyAlignment="1">
      <alignment horizontal="center" vertical="center"/>
    </xf>
    <xf numFmtId="0" fontId="30" fillId="7" borderId="0" xfId="0" applyFont="1" applyFill="1" applyBorder="1" applyAlignment="1">
      <alignment horizontal="center" vertical="center"/>
    </xf>
    <xf numFmtId="0" fontId="17" fillId="7" borderId="13" xfId="0" applyFont="1" applyFill="1" applyBorder="1" applyAlignment="1">
      <alignment horizontal="center" vertical="center"/>
    </xf>
    <xf numFmtId="0" fontId="17" fillId="0" borderId="0" xfId="0" applyFont="1" applyAlignment="1">
      <alignment horizontal="center" vertical="center"/>
    </xf>
    <xf numFmtId="0" fontId="26" fillId="7" borderId="9" xfId="0" applyFont="1" applyFill="1" applyBorder="1" applyAlignment="1">
      <alignment horizontal="center" vertical="center" wrapText="1"/>
    </xf>
    <xf numFmtId="0" fontId="32" fillId="7" borderId="0" xfId="0" applyFont="1" applyFill="1" applyBorder="1" applyAlignment="1">
      <alignment vertical="center"/>
    </xf>
    <xf numFmtId="0" fontId="30" fillId="7" borderId="0" xfId="0" applyFont="1" applyFill="1" applyBorder="1" applyAlignment="1">
      <alignment vertical="center"/>
    </xf>
    <xf numFmtId="0" fontId="16" fillId="0" borderId="1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1" fontId="17" fillId="7" borderId="9" xfId="0" applyNumberFormat="1" applyFont="1" applyFill="1" applyBorder="1" applyAlignment="1">
      <alignment horizontal="center" vertical="center"/>
    </xf>
    <xf numFmtId="0" fontId="17" fillId="0" borderId="6" xfId="0" applyFont="1" applyBorder="1" applyAlignment="1">
      <alignment/>
    </xf>
    <xf numFmtId="0" fontId="29" fillId="2" borderId="9" xfId="0" applyFont="1" applyFill="1" applyBorder="1" applyAlignment="1">
      <alignment vertical="center"/>
    </xf>
    <xf numFmtId="0" fontId="29" fillId="2" borderId="7" xfId="0" applyFont="1" applyFill="1" applyBorder="1" applyAlignment="1">
      <alignment vertical="center"/>
    </xf>
    <xf numFmtId="0" fontId="44" fillId="0" borderId="0" xfId="0" applyFont="1" applyAlignment="1">
      <alignment horizontal="center"/>
    </xf>
    <xf numFmtId="0" fontId="35" fillId="0" borderId="9" xfId="0" applyFont="1" applyBorder="1" applyAlignment="1">
      <alignment horizontal="center" vertical="center"/>
    </xf>
    <xf numFmtId="0" fontId="17" fillId="0" borderId="0" xfId="0" applyFont="1" applyBorder="1" applyAlignment="1">
      <alignment/>
    </xf>
    <xf numFmtId="0" fontId="40" fillId="0" borderId="0" xfId="0" applyFont="1" applyAlignment="1">
      <alignment horizontal="center" vertical="center"/>
    </xf>
    <xf numFmtId="0" fontId="17" fillId="0" borderId="9" xfId="0" applyFont="1" applyBorder="1" applyAlignment="1">
      <alignment/>
    </xf>
    <xf numFmtId="0" fontId="17" fillId="0" borderId="6" xfId="0" applyFont="1" applyBorder="1" applyAlignment="1">
      <alignment/>
    </xf>
    <xf numFmtId="0" fontId="52" fillId="0" borderId="0" xfId="0" applyFont="1" applyAlignment="1">
      <alignment horizontal="center" vertical="center"/>
    </xf>
    <xf numFmtId="0" fontId="53" fillId="0" borderId="0" xfId="0" applyFont="1" applyAlignment="1">
      <alignment horizontal="center" vertical="center"/>
    </xf>
    <xf numFmtId="0" fontId="39" fillId="0" borderId="0" xfId="0" applyFont="1" applyAlignment="1">
      <alignment horizontal="center" vertical="center"/>
    </xf>
    <xf numFmtId="0" fontId="17" fillId="0" borderId="4" xfId="0" applyFont="1" applyBorder="1" applyAlignment="1">
      <alignment/>
    </xf>
    <xf numFmtId="0" fontId="17" fillId="0" borderId="2" xfId="0" applyFont="1" applyBorder="1" applyAlignment="1">
      <alignment/>
    </xf>
    <xf numFmtId="49" fontId="17" fillId="0" borderId="13" xfId="0" applyNumberFormat="1" applyFont="1" applyBorder="1" applyAlignment="1">
      <alignment horizontal="center" vertical="center"/>
    </xf>
    <xf numFmtId="0" fontId="47"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9601200" cy="771525"/>
        </a:xfrm>
        <a:prstGeom prst="rect"/>
        <a:noFill/>
      </xdr:spPr>
      <xdr:txBody>
        <a:bodyPr fromWordArt="1" wrap="none">
          <a:prstTxWarp prst="textPlain"/>
        </a:bodyPr>
        <a:p>
          <a:pPr algn="ctr"/>
          <a:r>
            <a:rPr sz="3600" kern="10" spc="0">
              <a:ln w="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18</xdr:col>
      <xdr:colOff>714375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742950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18</xdr:col>
      <xdr:colOff>714375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741045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19</xdr:col>
      <xdr:colOff>219075</xdr:colOff>
      <xdr:row>57</xdr:row>
      <xdr:rowOff>171450</xdr:rowOff>
    </xdr:to>
    <xdr:pic>
      <xdr:nvPicPr>
        <xdr:cNvPr id="3" name="cmdLigaHost"/>
        <xdr:cNvPicPr preferRelativeResize="1">
          <a:picLocks noChangeAspect="1"/>
        </xdr:cNvPicPr>
      </xdr:nvPicPr>
      <xdr:blipFill>
        <a:blip r:embed="rId3"/>
        <a:stretch>
          <a:fillRect/>
        </a:stretch>
      </xdr:blipFill>
      <xdr:spPr>
        <a:xfrm>
          <a:off x="6972300"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1847850</xdr:colOff>
      <xdr:row>59</xdr:row>
      <xdr:rowOff>0</xdr:rowOff>
    </xdr:to>
    <xdr:sp>
      <xdr:nvSpPr>
        <xdr:cNvPr id="4" name="TextBox 20"/>
        <xdr:cNvSpPr txBox="1">
          <a:spLocks noChangeArrowheads="1"/>
        </xdr:cNvSpPr>
      </xdr:nvSpPr>
      <xdr:spPr>
        <a:xfrm>
          <a:off x="228600" y="8772525"/>
          <a:ext cx="52482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~Neue Spieler bitte komplett mit allen Werten und Skills in einer Zeile eintragen im Bereich Neue Spieler, wichtig die Kosten nicht vergessen einzutragen.
~Bei Injury ist zu beachten, daß für eine Cas die vom Apo geheilt wurde eine 1 eingetragen wird. Für Badly Hurt eine 2, für eine regenerierte Verletzung eine 3,für eine rote Karte -4 und für Tot eine 6.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93345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2 : Badly Hurt
          3 : Verletzung wurde regeneriert
          4 : Rote Karte ; immer -4
          5 : /
          6 : TOD, der Spieler wurde getötet.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B38"/>
  <sheetViews>
    <sheetView tabSelected="1" workbookViewId="0" topLeftCell="A1">
      <selection activeCell="AG15" sqref="AG15"/>
    </sheetView>
  </sheetViews>
  <sheetFormatPr defaultColWidth="11.421875" defaultRowHeight="18" customHeight="1"/>
  <cols>
    <col min="1" max="2" width="3.28125" style="13" customWidth="1"/>
    <col min="3" max="3" width="19.8515625" style="14" bestFit="1" customWidth="1"/>
    <col min="4" max="4" width="13.140625" style="13" bestFit="1" customWidth="1"/>
    <col min="5" max="8" width="3.7109375" style="13" customWidth="1"/>
    <col min="9" max="9" width="31.7109375" style="14" customWidth="1"/>
    <col min="10" max="10" width="3.140625" style="13" customWidth="1"/>
    <col min="11" max="12" width="4.00390625" style="13" customWidth="1"/>
    <col min="13" max="18" width="5.28125" style="13" customWidth="1"/>
    <col min="19" max="19" width="10.8515625" style="56" bestFit="1" customWidth="1"/>
    <col min="20" max="20" width="2.8515625" style="56" customWidth="1"/>
    <col min="21" max="21" width="3.00390625" style="56" customWidth="1"/>
    <col min="22" max="25" width="2.8515625" style="56" customWidth="1"/>
    <col min="26" max="26" width="3.421875" style="13" bestFit="1" customWidth="1"/>
    <col min="27" max="27" width="3.7109375" style="14" bestFit="1" customWidth="1"/>
    <col min="28" max="28" width="4.7109375" style="14" bestFit="1" customWidth="1"/>
    <col min="29" max="16384" width="7.8515625" style="14" customWidth="1"/>
  </cols>
  <sheetData>
    <row r="1" spans="1:25" ht="18" customHeight="1">
      <c r="A1" s="10"/>
      <c r="B1" s="10"/>
      <c r="C1" s="11"/>
      <c r="D1" s="10"/>
      <c r="E1" s="10"/>
      <c r="F1" s="10"/>
      <c r="G1" s="10"/>
      <c r="H1" s="10"/>
      <c r="I1" s="11"/>
      <c r="J1" s="10"/>
      <c r="K1" s="10"/>
      <c r="L1" s="10"/>
      <c r="M1" s="10"/>
      <c r="N1" s="10"/>
      <c r="O1" s="10"/>
      <c r="P1" s="10"/>
      <c r="Q1" s="10"/>
      <c r="R1" s="10"/>
      <c r="S1" s="12"/>
      <c r="T1" s="12"/>
      <c r="U1" s="12"/>
      <c r="V1" s="12"/>
      <c r="W1" s="12"/>
      <c r="X1" s="12"/>
      <c r="Y1" s="12"/>
    </row>
    <row r="2" spans="1:25" ht="18" customHeight="1">
      <c r="A2" s="10"/>
      <c r="B2" s="10"/>
      <c r="C2" s="11"/>
      <c r="D2" s="10"/>
      <c r="E2" s="10"/>
      <c r="F2" s="10"/>
      <c r="G2" s="10"/>
      <c r="H2" s="10"/>
      <c r="I2" s="11"/>
      <c r="J2" s="10"/>
      <c r="K2" s="10"/>
      <c r="L2" s="10"/>
      <c r="M2" s="10"/>
      <c r="N2" s="10"/>
      <c r="O2" s="10"/>
      <c r="P2" s="10"/>
      <c r="Q2" s="10"/>
      <c r="R2" s="10"/>
      <c r="S2" s="12"/>
      <c r="T2" s="12"/>
      <c r="U2" s="12"/>
      <c r="V2" s="12"/>
      <c r="W2" s="12"/>
      <c r="X2" s="12"/>
      <c r="Y2" s="12"/>
    </row>
    <row r="3" spans="1:25" ht="18" customHeight="1">
      <c r="A3" s="10"/>
      <c r="B3" s="10"/>
      <c r="C3" s="11"/>
      <c r="D3" s="10"/>
      <c r="E3" s="10"/>
      <c r="F3" s="10"/>
      <c r="G3" s="10"/>
      <c r="H3" s="10"/>
      <c r="I3" s="11"/>
      <c r="J3" s="10"/>
      <c r="K3" s="10"/>
      <c r="L3" s="10"/>
      <c r="M3" s="10"/>
      <c r="N3" s="10"/>
      <c r="O3" s="10"/>
      <c r="P3" s="10"/>
      <c r="Q3" s="10"/>
      <c r="R3" s="10"/>
      <c r="S3" s="12"/>
      <c r="T3" s="12"/>
      <c r="U3" s="12"/>
      <c r="V3" s="12"/>
      <c r="W3" s="12"/>
      <c r="X3" s="12"/>
      <c r="Y3" s="12"/>
    </row>
    <row r="4" spans="1:25" ht="18" customHeight="1" thickBot="1">
      <c r="A4" s="10"/>
      <c r="B4" s="10"/>
      <c r="C4" s="11"/>
      <c r="D4" s="10"/>
      <c r="E4" s="10"/>
      <c r="F4" s="10"/>
      <c r="G4" s="10"/>
      <c r="H4" s="10"/>
      <c r="I4" s="11"/>
      <c r="J4" s="10"/>
      <c r="K4" s="10"/>
      <c r="L4" s="10"/>
      <c r="M4" s="10"/>
      <c r="N4" s="10"/>
      <c r="O4" s="10"/>
      <c r="P4" s="10"/>
      <c r="Q4" s="10"/>
      <c r="R4" s="10"/>
      <c r="S4" s="12"/>
      <c r="T4" s="12"/>
      <c r="U4" s="12"/>
      <c r="V4" s="12"/>
      <c r="W4" s="12"/>
      <c r="X4" s="12"/>
      <c r="Y4" s="12"/>
    </row>
    <row r="5" spans="1:25" ht="18" customHeight="1" thickBot="1">
      <c r="A5" s="15"/>
      <c r="B5" s="15"/>
      <c r="C5" s="11"/>
      <c r="D5" s="16" t="s">
        <v>70</v>
      </c>
      <c r="E5" s="17">
        <v>0</v>
      </c>
      <c r="F5" s="10"/>
      <c r="G5" s="10"/>
      <c r="H5" s="10"/>
      <c r="I5" s="11"/>
      <c r="J5" s="18">
        <f>SUM(J7,J8,J9,J10,J11,J12,J13,J14,J15,J16,J17,J18,J19,J20,J21,J22)</f>
        <v>0</v>
      </c>
      <c r="K5" s="18"/>
      <c r="L5" s="18"/>
      <c r="M5" s="18">
        <f aca="true" t="shared" si="0" ref="M5:W5">SUM(M7,M8,M9,M10,M11,M12,M13,M14,M15,M16,M17,M18,M19,M20,M21,M22)</f>
        <v>0</v>
      </c>
      <c r="N5" s="18">
        <f t="shared" si="0"/>
        <v>0</v>
      </c>
      <c r="O5" s="18">
        <f t="shared" si="0"/>
        <v>0</v>
      </c>
      <c r="P5" s="18">
        <f t="shared" si="0"/>
        <v>0</v>
      </c>
      <c r="Q5" s="18">
        <f t="shared" si="0"/>
        <v>0</v>
      </c>
      <c r="R5" s="18">
        <f t="shared" si="0"/>
        <v>0</v>
      </c>
      <c r="S5" s="18">
        <f t="shared" si="0"/>
        <v>0</v>
      </c>
      <c r="T5" s="18">
        <f t="shared" si="0"/>
        <v>0</v>
      </c>
      <c r="U5" s="18">
        <f t="shared" si="0"/>
        <v>0</v>
      </c>
      <c r="V5" s="18">
        <f t="shared" si="0"/>
        <v>0</v>
      </c>
      <c r="W5" s="18">
        <f t="shared" si="0"/>
        <v>0</v>
      </c>
      <c r="X5" s="18"/>
      <c r="Y5" s="18"/>
    </row>
    <row r="6" spans="1:28" s="9"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115</v>
      </c>
      <c r="Y6" s="6" t="s">
        <v>118</v>
      </c>
      <c r="Z6" s="7" t="s">
        <v>38</v>
      </c>
      <c r="AA6" s="8"/>
      <c r="AB6" s="8"/>
    </row>
    <row r="7" spans="1:28" ht="18" customHeight="1">
      <c r="A7" s="16">
        <v>1</v>
      </c>
      <c r="B7" s="19"/>
      <c r="C7" s="164"/>
      <c r="D7" s="159"/>
      <c r="E7" s="159"/>
      <c r="F7" s="159"/>
      <c r="G7" s="159"/>
      <c r="H7" s="159"/>
      <c r="I7" s="162"/>
      <c r="J7" s="23"/>
      <c r="K7" s="21"/>
      <c r="L7" s="21"/>
      <c r="M7" s="21"/>
      <c r="N7" s="21"/>
      <c r="O7" s="21"/>
      <c r="P7" s="21"/>
      <c r="Q7" s="21"/>
      <c r="R7" s="16">
        <f aca="true" t="shared" si="1" ref="R7:R22">(M7*1)+(N7*3)+(O7*2)+(P7*2)+(Q7*5)</f>
        <v>0</v>
      </c>
      <c r="S7" s="160">
        <v>0</v>
      </c>
      <c r="T7" s="25">
        <v>0</v>
      </c>
      <c r="U7" s="25">
        <v>0</v>
      </c>
      <c r="V7" s="25">
        <v>0</v>
      </c>
      <c r="W7" s="25">
        <v>0</v>
      </c>
      <c r="X7" s="25">
        <v>0</v>
      </c>
      <c r="Y7" s="25">
        <v>0</v>
      </c>
      <c r="Z7" s="26">
        <f>IF(R7&gt;=176,0,IF(R7&gt;=126,176-R7,IF(R7&gt;=76,126-R7,IF(R7&gt;=51,76-R7,IF(R7&gt;=31,51-R7,IF(R7&gt;=16,31-R7,IF(R7&gt;=6,16-R7,IF(R7&gt;=0,6-R7,0))))))))</f>
        <v>6</v>
      </c>
      <c r="AA7" s="27"/>
      <c r="AB7" s="27"/>
    </row>
    <row r="8" spans="1:28" ht="18" customHeight="1">
      <c r="A8" s="16">
        <v>2</v>
      </c>
      <c r="B8" s="19"/>
      <c r="C8" s="164"/>
      <c r="D8" s="159"/>
      <c r="E8" s="159"/>
      <c r="F8" s="159"/>
      <c r="G8" s="159"/>
      <c r="H8" s="159"/>
      <c r="I8" s="162"/>
      <c r="J8" s="23"/>
      <c r="K8" s="21"/>
      <c r="L8" s="21"/>
      <c r="M8" s="21"/>
      <c r="N8" s="21"/>
      <c r="O8" s="21"/>
      <c r="P8" s="21"/>
      <c r="Q8" s="21"/>
      <c r="R8" s="16">
        <f t="shared" si="1"/>
        <v>0</v>
      </c>
      <c r="S8" s="160">
        <v>0</v>
      </c>
      <c r="T8" s="25">
        <v>0</v>
      </c>
      <c r="U8" s="25">
        <v>0</v>
      </c>
      <c r="V8" s="25">
        <v>0</v>
      </c>
      <c r="W8" s="25">
        <v>0</v>
      </c>
      <c r="X8" s="25">
        <v>0</v>
      </c>
      <c r="Y8" s="25">
        <v>0</v>
      </c>
      <c r="Z8" s="26">
        <f aca="true" t="shared" si="2" ref="Z8:Z22">IF(R8&gt;=176,0,IF(R8&gt;=126,176-R8,IF(R8&gt;=76,126-R8,IF(R8&gt;=51,76-R8,IF(R8&gt;=31,51-R8,IF(R8&gt;=16,31-R8,IF(R8&gt;=6,16-R8,IF(R8&gt;=0,6-R8,0))))))))</f>
        <v>6</v>
      </c>
      <c r="AA8" s="27"/>
      <c r="AB8" s="27"/>
    </row>
    <row r="9" spans="1:28" ht="18" customHeight="1">
      <c r="A9" s="16">
        <v>3</v>
      </c>
      <c r="B9" s="19"/>
      <c r="C9" s="164"/>
      <c r="D9" s="159"/>
      <c r="E9" s="159"/>
      <c r="F9" s="159"/>
      <c r="G9" s="159"/>
      <c r="H9" s="159"/>
      <c r="I9" s="162"/>
      <c r="J9" s="23"/>
      <c r="K9" s="21"/>
      <c r="L9" s="21"/>
      <c r="M9" s="21"/>
      <c r="N9" s="21"/>
      <c r="O9" s="21"/>
      <c r="P9" s="21"/>
      <c r="Q9" s="21"/>
      <c r="R9" s="16">
        <f t="shared" si="1"/>
        <v>0</v>
      </c>
      <c r="S9" s="160">
        <v>0</v>
      </c>
      <c r="T9" s="25">
        <v>0</v>
      </c>
      <c r="U9" s="25">
        <v>0</v>
      </c>
      <c r="V9" s="25">
        <v>0</v>
      </c>
      <c r="W9" s="25">
        <v>0</v>
      </c>
      <c r="X9" s="25">
        <v>0</v>
      </c>
      <c r="Y9" s="25">
        <v>0</v>
      </c>
      <c r="Z9" s="26">
        <f t="shared" si="2"/>
        <v>6</v>
      </c>
      <c r="AA9" s="27"/>
      <c r="AB9" s="27"/>
    </row>
    <row r="10" spans="1:28" ht="18" customHeight="1">
      <c r="A10" s="16">
        <v>4</v>
      </c>
      <c r="B10" s="19"/>
      <c r="C10" s="164"/>
      <c r="D10" s="159"/>
      <c r="E10" s="159"/>
      <c r="F10" s="159"/>
      <c r="G10" s="159"/>
      <c r="H10" s="159"/>
      <c r="I10" s="162"/>
      <c r="J10" s="23"/>
      <c r="K10" s="21"/>
      <c r="L10" s="21"/>
      <c r="M10" s="21"/>
      <c r="N10" s="21"/>
      <c r="O10" s="21"/>
      <c r="P10" s="21"/>
      <c r="Q10" s="21"/>
      <c r="R10" s="16">
        <f t="shared" si="1"/>
        <v>0</v>
      </c>
      <c r="S10" s="160">
        <v>0</v>
      </c>
      <c r="T10" s="25">
        <v>0</v>
      </c>
      <c r="U10" s="25">
        <v>0</v>
      </c>
      <c r="V10" s="25">
        <v>0</v>
      </c>
      <c r="W10" s="25">
        <v>0</v>
      </c>
      <c r="X10" s="25">
        <v>0</v>
      </c>
      <c r="Y10" s="25">
        <v>0</v>
      </c>
      <c r="Z10" s="26">
        <f t="shared" si="2"/>
        <v>6</v>
      </c>
      <c r="AA10" s="27"/>
      <c r="AB10" s="27"/>
    </row>
    <row r="11" spans="1:28" ht="18" customHeight="1">
      <c r="A11" s="16">
        <v>5</v>
      </c>
      <c r="B11" s="19"/>
      <c r="C11" s="164"/>
      <c r="D11" s="159"/>
      <c r="E11" s="159"/>
      <c r="F11" s="159"/>
      <c r="G11" s="159"/>
      <c r="H11" s="159"/>
      <c r="I11" s="162"/>
      <c r="J11" s="23"/>
      <c r="K11" s="21"/>
      <c r="L11" s="21"/>
      <c r="M11" s="21"/>
      <c r="N11" s="21"/>
      <c r="O11" s="21"/>
      <c r="P11" s="21"/>
      <c r="Q11" s="21"/>
      <c r="R11" s="16">
        <f t="shared" si="1"/>
        <v>0</v>
      </c>
      <c r="S11" s="160">
        <v>0</v>
      </c>
      <c r="T11" s="25">
        <v>0</v>
      </c>
      <c r="U11" s="25">
        <v>0</v>
      </c>
      <c r="V11" s="25">
        <v>0</v>
      </c>
      <c r="W11" s="25">
        <v>0</v>
      </c>
      <c r="X11" s="25">
        <v>0</v>
      </c>
      <c r="Y11" s="25">
        <v>0</v>
      </c>
      <c r="Z11" s="26">
        <f t="shared" si="2"/>
        <v>6</v>
      </c>
      <c r="AA11" s="27"/>
      <c r="AB11" s="27"/>
    </row>
    <row r="12" spans="1:28" ht="18" customHeight="1">
      <c r="A12" s="16">
        <v>6</v>
      </c>
      <c r="B12" s="19"/>
      <c r="C12" s="164"/>
      <c r="D12" s="159"/>
      <c r="E12" s="159"/>
      <c r="F12" s="159"/>
      <c r="G12" s="159"/>
      <c r="H12" s="159"/>
      <c r="I12" s="162"/>
      <c r="J12" s="23"/>
      <c r="K12" s="21"/>
      <c r="L12" s="21"/>
      <c r="M12" s="21"/>
      <c r="N12" s="21"/>
      <c r="O12" s="21"/>
      <c r="P12" s="21"/>
      <c r="Q12" s="21"/>
      <c r="R12" s="16">
        <f t="shared" si="1"/>
        <v>0</v>
      </c>
      <c r="S12" s="160">
        <v>0</v>
      </c>
      <c r="T12" s="25">
        <v>0</v>
      </c>
      <c r="U12" s="25">
        <v>0</v>
      </c>
      <c r="V12" s="25">
        <v>0</v>
      </c>
      <c r="W12" s="25">
        <v>0</v>
      </c>
      <c r="X12" s="25">
        <v>0</v>
      </c>
      <c r="Y12" s="25">
        <v>0</v>
      </c>
      <c r="Z12" s="26">
        <f t="shared" si="2"/>
        <v>6</v>
      </c>
      <c r="AA12" s="27"/>
      <c r="AB12" s="27"/>
    </row>
    <row r="13" spans="1:28" ht="18" customHeight="1">
      <c r="A13" s="16">
        <v>7</v>
      </c>
      <c r="B13" s="19"/>
      <c r="C13" s="164"/>
      <c r="D13" s="159"/>
      <c r="E13" s="159"/>
      <c r="F13" s="159"/>
      <c r="G13" s="159"/>
      <c r="H13" s="159"/>
      <c r="I13" s="162"/>
      <c r="J13" s="23"/>
      <c r="K13" s="21"/>
      <c r="L13" s="21"/>
      <c r="M13" s="21"/>
      <c r="N13" s="21"/>
      <c r="O13" s="21"/>
      <c r="P13" s="21"/>
      <c r="Q13" s="21"/>
      <c r="R13" s="16">
        <f t="shared" si="1"/>
        <v>0</v>
      </c>
      <c r="S13" s="160">
        <v>0</v>
      </c>
      <c r="T13" s="25">
        <v>0</v>
      </c>
      <c r="U13" s="25">
        <v>0</v>
      </c>
      <c r="V13" s="25">
        <v>0</v>
      </c>
      <c r="W13" s="25">
        <v>0</v>
      </c>
      <c r="X13" s="25">
        <v>0</v>
      </c>
      <c r="Y13" s="25">
        <v>0</v>
      </c>
      <c r="Z13" s="26">
        <f t="shared" si="2"/>
        <v>6</v>
      </c>
      <c r="AA13" s="27"/>
      <c r="AB13" s="27"/>
    </row>
    <row r="14" spans="1:28" ht="18" customHeight="1">
      <c r="A14" s="16">
        <v>8</v>
      </c>
      <c r="B14" s="19"/>
      <c r="C14" s="164"/>
      <c r="D14" s="159"/>
      <c r="E14" s="159"/>
      <c r="F14" s="159"/>
      <c r="G14" s="159"/>
      <c r="H14" s="159"/>
      <c r="I14" s="162"/>
      <c r="J14" s="23"/>
      <c r="K14" s="21"/>
      <c r="L14" s="21"/>
      <c r="M14" s="21"/>
      <c r="N14" s="21"/>
      <c r="O14" s="21"/>
      <c r="P14" s="21"/>
      <c r="Q14" s="21"/>
      <c r="R14" s="16">
        <f t="shared" si="1"/>
        <v>0</v>
      </c>
      <c r="S14" s="160">
        <v>0</v>
      </c>
      <c r="T14" s="25">
        <v>0</v>
      </c>
      <c r="U14" s="25">
        <v>0</v>
      </c>
      <c r="V14" s="25">
        <v>0</v>
      </c>
      <c r="W14" s="25">
        <v>0</v>
      </c>
      <c r="X14" s="25">
        <v>0</v>
      </c>
      <c r="Y14" s="25">
        <v>0</v>
      </c>
      <c r="Z14" s="26">
        <f t="shared" si="2"/>
        <v>6</v>
      </c>
      <c r="AA14" s="27"/>
      <c r="AB14" s="27"/>
    </row>
    <row r="15" spans="1:28" ht="18" customHeight="1">
      <c r="A15" s="16">
        <v>9</v>
      </c>
      <c r="B15" s="19"/>
      <c r="C15" s="164"/>
      <c r="D15" s="159"/>
      <c r="E15" s="159"/>
      <c r="F15" s="159"/>
      <c r="G15" s="159"/>
      <c r="H15" s="159"/>
      <c r="I15" s="162"/>
      <c r="J15" s="23"/>
      <c r="K15" s="21"/>
      <c r="L15" s="21"/>
      <c r="M15" s="21"/>
      <c r="N15" s="21"/>
      <c r="O15" s="21"/>
      <c r="P15" s="21"/>
      <c r="Q15" s="21"/>
      <c r="R15" s="16">
        <f t="shared" si="1"/>
        <v>0</v>
      </c>
      <c r="S15" s="160">
        <v>0</v>
      </c>
      <c r="T15" s="25">
        <v>0</v>
      </c>
      <c r="U15" s="25">
        <v>0</v>
      </c>
      <c r="V15" s="25">
        <v>0</v>
      </c>
      <c r="W15" s="25">
        <v>0</v>
      </c>
      <c r="X15" s="25">
        <v>0</v>
      </c>
      <c r="Y15" s="25">
        <v>0</v>
      </c>
      <c r="Z15" s="26">
        <f t="shared" si="2"/>
        <v>6</v>
      </c>
      <c r="AA15" s="27"/>
      <c r="AB15" s="27"/>
    </row>
    <row r="16" spans="1:28" ht="18" customHeight="1">
      <c r="A16" s="16">
        <v>10</v>
      </c>
      <c r="B16" s="19"/>
      <c r="C16" s="164"/>
      <c r="D16" s="159"/>
      <c r="E16" s="159"/>
      <c r="F16" s="159"/>
      <c r="G16" s="159"/>
      <c r="H16" s="159"/>
      <c r="I16" s="162"/>
      <c r="J16" s="23"/>
      <c r="K16" s="21"/>
      <c r="L16" s="21"/>
      <c r="M16" s="21"/>
      <c r="N16" s="21"/>
      <c r="O16" s="21"/>
      <c r="P16" s="21"/>
      <c r="Q16" s="21"/>
      <c r="R16" s="16">
        <f t="shared" si="1"/>
        <v>0</v>
      </c>
      <c r="S16" s="160">
        <v>0</v>
      </c>
      <c r="T16" s="25">
        <v>0</v>
      </c>
      <c r="U16" s="25">
        <v>0</v>
      </c>
      <c r="V16" s="25">
        <v>0</v>
      </c>
      <c r="W16" s="25">
        <v>0</v>
      </c>
      <c r="X16" s="25">
        <v>0</v>
      </c>
      <c r="Y16" s="25">
        <v>0</v>
      </c>
      <c r="Z16" s="26">
        <f t="shared" si="2"/>
        <v>6</v>
      </c>
      <c r="AA16" s="27"/>
      <c r="AB16" s="27"/>
    </row>
    <row r="17" spans="1:28" ht="18" customHeight="1">
      <c r="A17" s="16">
        <v>11</v>
      </c>
      <c r="B17" s="19"/>
      <c r="C17" s="164"/>
      <c r="D17" s="159"/>
      <c r="E17" s="159"/>
      <c r="F17" s="159"/>
      <c r="G17" s="159"/>
      <c r="H17" s="159"/>
      <c r="I17" s="162"/>
      <c r="J17" s="23"/>
      <c r="K17" s="21"/>
      <c r="L17" s="21"/>
      <c r="M17" s="21"/>
      <c r="N17" s="21"/>
      <c r="O17" s="21"/>
      <c r="P17" s="21"/>
      <c r="Q17" s="21"/>
      <c r="R17" s="16">
        <f t="shared" si="1"/>
        <v>0</v>
      </c>
      <c r="S17" s="160">
        <v>0</v>
      </c>
      <c r="T17" s="25">
        <v>0</v>
      </c>
      <c r="U17" s="25">
        <v>0</v>
      </c>
      <c r="V17" s="25">
        <v>0</v>
      </c>
      <c r="W17" s="25">
        <v>0</v>
      </c>
      <c r="X17" s="25">
        <v>0</v>
      </c>
      <c r="Y17" s="25">
        <v>0</v>
      </c>
      <c r="Z17" s="26">
        <f t="shared" si="2"/>
        <v>6</v>
      </c>
      <c r="AA17" s="27"/>
      <c r="AB17" s="27"/>
    </row>
    <row r="18" spans="1:28" ht="18" customHeight="1">
      <c r="A18" s="16">
        <v>12</v>
      </c>
      <c r="B18" s="19"/>
      <c r="C18" s="164"/>
      <c r="D18" s="159"/>
      <c r="E18" s="159"/>
      <c r="F18" s="159"/>
      <c r="G18" s="159"/>
      <c r="H18" s="159"/>
      <c r="I18" s="162"/>
      <c r="J18" s="23"/>
      <c r="K18" s="21"/>
      <c r="L18" s="21"/>
      <c r="M18" s="21"/>
      <c r="N18" s="21"/>
      <c r="O18" s="21"/>
      <c r="P18" s="21"/>
      <c r="Q18" s="21"/>
      <c r="R18" s="16">
        <f t="shared" si="1"/>
        <v>0</v>
      </c>
      <c r="S18" s="24">
        <v>0</v>
      </c>
      <c r="T18" s="25">
        <v>0</v>
      </c>
      <c r="U18" s="25">
        <v>0</v>
      </c>
      <c r="V18" s="25">
        <v>0</v>
      </c>
      <c r="W18" s="25">
        <v>0</v>
      </c>
      <c r="X18" s="25">
        <v>0</v>
      </c>
      <c r="Y18" s="25">
        <v>0</v>
      </c>
      <c r="Z18" s="26">
        <f t="shared" si="2"/>
        <v>6</v>
      </c>
      <c r="AA18" s="27"/>
      <c r="AB18" s="27"/>
    </row>
    <row r="19" spans="1:28" ht="18" customHeight="1">
      <c r="A19" s="16">
        <v>13</v>
      </c>
      <c r="B19" s="19"/>
      <c r="C19" s="164"/>
      <c r="D19" s="159"/>
      <c r="E19" s="159"/>
      <c r="F19" s="159"/>
      <c r="G19" s="159"/>
      <c r="H19" s="159"/>
      <c r="I19" s="162"/>
      <c r="J19" s="23"/>
      <c r="K19" s="21"/>
      <c r="L19" s="21"/>
      <c r="M19" s="21"/>
      <c r="N19" s="21"/>
      <c r="O19" s="21"/>
      <c r="P19" s="21"/>
      <c r="Q19" s="21"/>
      <c r="R19" s="16">
        <f t="shared" si="1"/>
        <v>0</v>
      </c>
      <c r="S19" s="24">
        <v>0</v>
      </c>
      <c r="T19" s="25">
        <v>0</v>
      </c>
      <c r="U19" s="25">
        <v>0</v>
      </c>
      <c r="V19" s="25">
        <v>0</v>
      </c>
      <c r="W19" s="25">
        <v>0</v>
      </c>
      <c r="X19" s="25">
        <v>0</v>
      </c>
      <c r="Y19" s="25">
        <v>0</v>
      </c>
      <c r="Z19" s="26">
        <f t="shared" si="2"/>
        <v>6</v>
      </c>
      <c r="AA19" s="27"/>
      <c r="AB19" s="27"/>
    </row>
    <row r="20" spans="1:28" ht="18" customHeight="1">
      <c r="A20" s="16">
        <v>14</v>
      </c>
      <c r="B20" s="19"/>
      <c r="C20" s="164"/>
      <c r="D20" s="159"/>
      <c r="E20" s="159"/>
      <c r="F20" s="159"/>
      <c r="G20" s="159"/>
      <c r="H20" s="159"/>
      <c r="I20" s="162"/>
      <c r="J20" s="23"/>
      <c r="K20" s="21"/>
      <c r="L20" s="21"/>
      <c r="M20" s="21"/>
      <c r="N20" s="21"/>
      <c r="O20" s="21"/>
      <c r="P20" s="21"/>
      <c r="Q20" s="21"/>
      <c r="R20" s="16">
        <f t="shared" si="1"/>
        <v>0</v>
      </c>
      <c r="S20" s="24">
        <v>0</v>
      </c>
      <c r="T20" s="25">
        <v>0</v>
      </c>
      <c r="U20" s="25">
        <v>0</v>
      </c>
      <c r="V20" s="25">
        <v>0</v>
      </c>
      <c r="W20" s="25">
        <v>0</v>
      </c>
      <c r="X20" s="25">
        <v>0</v>
      </c>
      <c r="Y20" s="25">
        <v>0</v>
      </c>
      <c r="Z20" s="26">
        <f t="shared" si="2"/>
        <v>6</v>
      </c>
      <c r="AA20" s="27"/>
      <c r="AB20" s="27"/>
    </row>
    <row r="21" spans="1:28" ht="18" customHeight="1">
      <c r="A21" s="16">
        <v>15</v>
      </c>
      <c r="B21" s="19"/>
      <c r="C21" s="164"/>
      <c r="D21" s="159"/>
      <c r="E21" s="159"/>
      <c r="F21" s="159"/>
      <c r="G21" s="159"/>
      <c r="H21" s="159"/>
      <c r="I21" s="162"/>
      <c r="J21" s="23"/>
      <c r="K21" s="21"/>
      <c r="L21" s="21"/>
      <c r="M21" s="21"/>
      <c r="N21" s="21"/>
      <c r="O21" s="21"/>
      <c r="P21" s="21"/>
      <c r="Q21" s="21"/>
      <c r="R21" s="16">
        <f t="shared" si="1"/>
        <v>0</v>
      </c>
      <c r="S21" s="24">
        <v>0</v>
      </c>
      <c r="T21" s="25">
        <v>0</v>
      </c>
      <c r="U21" s="25">
        <v>0</v>
      </c>
      <c r="V21" s="25">
        <v>0</v>
      </c>
      <c r="W21" s="25">
        <v>0</v>
      </c>
      <c r="X21" s="25">
        <v>0</v>
      </c>
      <c r="Y21" s="25">
        <v>0</v>
      </c>
      <c r="Z21" s="26">
        <f t="shared" si="2"/>
        <v>6</v>
      </c>
      <c r="AA21" s="27"/>
      <c r="AB21" s="27"/>
    </row>
    <row r="22" spans="1:28" ht="18" customHeight="1">
      <c r="A22" s="16">
        <v>16</v>
      </c>
      <c r="B22" s="19"/>
      <c r="C22" s="158"/>
      <c r="D22" s="159"/>
      <c r="E22" s="159"/>
      <c r="F22" s="159"/>
      <c r="G22" s="159"/>
      <c r="H22" s="159"/>
      <c r="I22" s="162"/>
      <c r="J22" s="23"/>
      <c r="K22" s="21"/>
      <c r="L22" s="30"/>
      <c r="M22" s="30"/>
      <c r="N22" s="21"/>
      <c r="O22" s="21"/>
      <c r="P22" s="21"/>
      <c r="Q22" s="21"/>
      <c r="R22" s="16">
        <f t="shared" si="1"/>
        <v>0</v>
      </c>
      <c r="S22" s="24">
        <v>0</v>
      </c>
      <c r="T22" s="25">
        <v>0</v>
      </c>
      <c r="U22" s="25">
        <v>0</v>
      </c>
      <c r="V22" s="25">
        <v>0</v>
      </c>
      <c r="W22" s="25">
        <v>0</v>
      </c>
      <c r="X22" s="25">
        <v>0</v>
      </c>
      <c r="Y22" s="25">
        <v>0</v>
      </c>
      <c r="Z22" s="26">
        <f t="shared" si="2"/>
        <v>6</v>
      </c>
      <c r="AA22" s="27"/>
      <c r="AB22" s="27"/>
    </row>
    <row r="23" spans="1:26" ht="18" customHeight="1">
      <c r="A23" s="31"/>
      <c r="B23" s="32"/>
      <c r="C23" s="33">
        <f>COUNTA(C7:C22)</f>
        <v>0</v>
      </c>
      <c r="D23" s="34"/>
      <c r="E23" s="191" t="s">
        <v>23</v>
      </c>
      <c r="F23" s="186"/>
      <c r="G23" s="186"/>
      <c r="H23" s="187"/>
      <c r="I23" s="188"/>
      <c r="J23" s="189"/>
      <c r="K23" s="184" t="s">
        <v>16</v>
      </c>
      <c r="L23" s="185"/>
      <c r="M23" s="186"/>
      <c r="N23" s="187"/>
      <c r="O23" s="35"/>
      <c r="P23" s="181">
        <v>0</v>
      </c>
      <c r="Q23" s="182"/>
      <c r="R23" s="37" t="s">
        <v>17</v>
      </c>
      <c r="S23" s="38">
        <f>SUM(O23)*P23</f>
        <v>0</v>
      </c>
      <c r="T23" s="175" t="s">
        <v>100</v>
      </c>
      <c r="U23" s="176"/>
      <c r="V23" s="176"/>
      <c r="W23" s="176"/>
      <c r="X23" s="176"/>
      <c r="Y23" s="176"/>
      <c r="Z23" s="177"/>
    </row>
    <row r="24" spans="1:26" ht="18" customHeight="1">
      <c r="A24" s="39"/>
      <c r="B24" s="39"/>
      <c r="C24" s="58" t="s">
        <v>116</v>
      </c>
      <c r="D24" s="138"/>
      <c r="E24" s="191" t="s">
        <v>24</v>
      </c>
      <c r="F24" s="186"/>
      <c r="G24" s="186"/>
      <c r="H24" s="187"/>
      <c r="I24" s="190"/>
      <c r="J24" s="189"/>
      <c r="K24" s="184" t="s">
        <v>18</v>
      </c>
      <c r="L24" s="185"/>
      <c r="M24" s="186"/>
      <c r="N24" s="187"/>
      <c r="O24" s="35"/>
      <c r="P24" s="183" t="s">
        <v>19</v>
      </c>
      <c r="Q24" s="182"/>
      <c r="R24" s="41" t="s">
        <v>17</v>
      </c>
      <c r="S24" s="42">
        <f>O24*10000</f>
        <v>0</v>
      </c>
      <c r="T24" s="178" t="s">
        <v>110</v>
      </c>
      <c r="U24" s="179"/>
      <c r="V24" s="179"/>
      <c r="W24" s="179"/>
      <c r="X24" s="179"/>
      <c r="Y24" s="179"/>
      <c r="Z24" s="179"/>
    </row>
    <row r="25" spans="1:26" ht="18" customHeight="1">
      <c r="A25" s="39"/>
      <c r="B25" s="39"/>
      <c r="C25" s="43"/>
      <c r="D25" s="44"/>
      <c r="E25" s="191" t="s">
        <v>25</v>
      </c>
      <c r="F25" s="186"/>
      <c r="G25" s="186"/>
      <c r="H25" s="187"/>
      <c r="I25" s="192">
        <f>(((R29+I26)/10000))+ROUNDDOWN((SUM(R7:R22)/5),0)</f>
        <v>0</v>
      </c>
      <c r="J25" s="193"/>
      <c r="K25" s="184" t="s">
        <v>36</v>
      </c>
      <c r="L25" s="185"/>
      <c r="M25" s="186"/>
      <c r="N25" s="187"/>
      <c r="O25" s="35"/>
      <c r="P25" s="183" t="s">
        <v>19</v>
      </c>
      <c r="Q25" s="182"/>
      <c r="R25" s="41" t="s">
        <v>17</v>
      </c>
      <c r="S25" s="42">
        <f>O25*10000</f>
        <v>0</v>
      </c>
      <c r="T25" s="178" t="s">
        <v>111</v>
      </c>
      <c r="U25" s="179"/>
      <c r="V25" s="179"/>
      <c r="W25" s="179"/>
      <c r="X25" s="179"/>
      <c r="Y25" s="179"/>
      <c r="Z25" s="179"/>
    </row>
    <row r="26" spans="1:26" ht="18" customHeight="1">
      <c r="A26" s="31"/>
      <c r="B26" s="31"/>
      <c r="C26" s="45"/>
      <c r="D26" s="46"/>
      <c r="E26" s="191" t="s">
        <v>26</v>
      </c>
      <c r="F26" s="186"/>
      <c r="G26" s="186"/>
      <c r="H26" s="187"/>
      <c r="I26" s="194">
        <v>0</v>
      </c>
      <c r="J26" s="193"/>
      <c r="K26" s="184" t="s">
        <v>20</v>
      </c>
      <c r="L26" s="185"/>
      <c r="M26" s="186"/>
      <c r="N26" s="187"/>
      <c r="O26" s="35"/>
      <c r="P26" s="183" t="s">
        <v>19</v>
      </c>
      <c r="Q26" s="182"/>
      <c r="R26" s="41" t="s">
        <v>17</v>
      </c>
      <c r="S26" s="42">
        <f>O26*10000</f>
        <v>0</v>
      </c>
      <c r="T26" s="178" t="s">
        <v>112</v>
      </c>
      <c r="U26" s="179"/>
      <c r="V26" s="179"/>
      <c r="W26" s="179"/>
      <c r="X26" s="179"/>
      <c r="Y26" s="179"/>
      <c r="Z26" s="179"/>
    </row>
    <row r="27" spans="1:26" ht="18" customHeight="1">
      <c r="A27" s="31"/>
      <c r="B27" s="31"/>
      <c r="C27" s="31"/>
      <c r="D27" s="31"/>
      <c r="E27" s="170" t="s">
        <v>27</v>
      </c>
      <c r="F27" s="200"/>
      <c r="G27" s="200"/>
      <c r="H27" s="200"/>
      <c r="I27" s="190"/>
      <c r="J27" s="203"/>
      <c r="K27" s="184" t="s">
        <v>35</v>
      </c>
      <c r="L27" s="185"/>
      <c r="M27" s="186"/>
      <c r="N27" s="187"/>
      <c r="O27" s="35"/>
      <c r="P27" s="183" t="s">
        <v>21</v>
      </c>
      <c r="Q27" s="182"/>
      <c r="R27" s="41" t="s">
        <v>17</v>
      </c>
      <c r="S27" s="42">
        <f>O27*50000</f>
        <v>0</v>
      </c>
      <c r="T27" s="180" t="s">
        <v>102</v>
      </c>
      <c r="U27" s="179"/>
      <c r="V27" s="179"/>
      <c r="W27" s="179"/>
      <c r="X27" s="179"/>
      <c r="Y27" s="179"/>
      <c r="Z27" s="179"/>
    </row>
    <row r="28" spans="5:26" ht="18" customHeight="1">
      <c r="E28" s="196" t="s">
        <v>37</v>
      </c>
      <c r="F28" s="196"/>
      <c r="G28" s="196"/>
      <c r="H28" s="196"/>
      <c r="I28" s="201"/>
      <c r="J28" s="189"/>
      <c r="K28" s="184" t="s">
        <v>34</v>
      </c>
      <c r="L28" s="185"/>
      <c r="M28" s="186"/>
      <c r="N28" s="187"/>
      <c r="O28" s="35"/>
      <c r="P28" s="183" t="s">
        <v>21</v>
      </c>
      <c r="Q28" s="182"/>
      <c r="R28" s="49" t="s">
        <v>17</v>
      </c>
      <c r="S28" s="50">
        <f>O28*50000</f>
        <v>0</v>
      </c>
      <c r="T28" s="165" t="s">
        <v>113</v>
      </c>
      <c r="U28" s="166"/>
      <c r="V28" s="166"/>
      <c r="W28" s="166"/>
      <c r="X28" s="166"/>
      <c r="Y28" s="166"/>
      <c r="Z28" s="167"/>
    </row>
    <row r="29" spans="11:26" ht="21.75" customHeight="1">
      <c r="K29" s="199" t="s">
        <v>22</v>
      </c>
      <c r="L29" s="199"/>
      <c r="M29" s="200"/>
      <c r="N29" s="200"/>
      <c r="O29" s="200"/>
      <c r="P29" s="200"/>
      <c r="Q29" s="200"/>
      <c r="R29" s="195">
        <f>SUM(S7:S28)</f>
        <v>0</v>
      </c>
      <c r="S29" s="196"/>
      <c r="T29" s="168" t="s">
        <v>101</v>
      </c>
      <c r="U29" s="166"/>
      <c r="V29" s="166"/>
      <c r="W29" s="166"/>
      <c r="X29" s="166"/>
      <c r="Y29" s="166"/>
      <c r="Z29" s="167"/>
    </row>
    <row r="30" spans="11:26" ht="18" customHeight="1">
      <c r="K30" s="161"/>
      <c r="L30" s="161"/>
      <c r="M30" s="115"/>
      <c r="N30" s="115"/>
      <c r="O30" s="115"/>
      <c r="P30" s="115"/>
      <c r="Q30" s="115"/>
      <c r="R30" s="115"/>
      <c r="S30" s="115"/>
      <c r="T30" s="169" t="s">
        <v>114</v>
      </c>
      <c r="U30" s="170"/>
      <c r="V30" s="170"/>
      <c r="W30" s="170"/>
      <c r="X30" s="170"/>
      <c r="Y30" s="170"/>
      <c r="Z30" s="170"/>
    </row>
    <row r="31" spans="11:26" ht="18" customHeight="1">
      <c r="K31" s="115"/>
      <c r="L31" s="115"/>
      <c r="M31" s="115"/>
      <c r="N31" s="115"/>
      <c r="O31" s="115"/>
      <c r="P31" s="115"/>
      <c r="Q31" s="115"/>
      <c r="R31" s="115"/>
      <c r="S31" s="115"/>
      <c r="T31" s="173" t="s">
        <v>108</v>
      </c>
      <c r="U31" s="174"/>
      <c r="V31" s="174"/>
      <c r="W31" s="174"/>
      <c r="X31" s="174"/>
      <c r="Y31" s="174"/>
      <c r="Z31" s="174"/>
    </row>
    <row r="32" spans="11:26" ht="18" customHeight="1">
      <c r="K32" s="115"/>
      <c r="L32" s="115"/>
      <c r="M32" s="115"/>
      <c r="N32" s="115"/>
      <c r="O32" s="115"/>
      <c r="P32" s="115"/>
      <c r="Q32" s="115"/>
      <c r="R32" s="115"/>
      <c r="S32" s="115"/>
      <c r="T32" s="174"/>
      <c r="U32" s="174"/>
      <c r="V32" s="174"/>
      <c r="W32" s="174"/>
      <c r="X32" s="174"/>
      <c r="Y32" s="174"/>
      <c r="Z32" s="174"/>
    </row>
    <row r="33" spans="9:26" ht="18" customHeight="1">
      <c r="I33" s="197" t="s">
        <v>84</v>
      </c>
      <c r="J33" s="198"/>
      <c r="K33" s="55"/>
      <c r="L33" s="54" t="s">
        <v>83</v>
      </c>
      <c r="M33" s="54" t="s">
        <v>77</v>
      </c>
      <c r="N33" s="54" t="s">
        <v>78</v>
      </c>
      <c r="O33" s="54" t="s">
        <v>79</v>
      </c>
      <c r="P33" s="54" t="s">
        <v>80</v>
      </c>
      <c r="Q33" s="54" t="s">
        <v>81</v>
      </c>
      <c r="R33" s="54" t="s">
        <v>82</v>
      </c>
      <c r="T33" s="57"/>
      <c r="U33" s="57"/>
      <c r="V33" s="57"/>
      <c r="W33" s="57"/>
      <c r="X33" s="57"/>
      <c r="Y33" s="57"/>
      <c r="Z33" s="57"/>
    </row>
    <row r="34" spans="10:18" ht="18" customHeight="1">
      <c r="J34" s="14"/>
      <c r="K34" s="31"/>
      <c r="L34" s="48"/>
      <c r="M34" s="58"/>
      <c r="N34" s="58"/>
      <c r="O34" s="58"/>
      <c r="P34" s="58"/>
      <c r="Q34" s="58"/>
      <c r="R34" s="59">
        <f>(M34*3)+(N34)</f>
        <v>0</v>
      </c>
    </row>
    <row r="35" spans="9:18" ht="18" customHeight="1">
      <c r="I35" s="202" t="s">
        <v>88</v>
      </c>
      <c r="J35" s="202"/>
      <c r="K35" s="61"/>
      <c r="L35" s="60" t="s">
        <v>83</v>
      </c>
      <c r="M35" s="60" t="s">
        <v>77</v>
      </c>
      <c r="N35" s="60" t="s">
        <v>78</v>
      </c>
      <c r="O35" s="60" t="s">
        <v>79</v>
      </c>
      <c r="P35" s="60" t="s">
        <v>80</v>
      </c>
      <c r="Q35" s="60" t="s">
        <v>81</v>
      </c>
      <c r="R35" s="60" t="s">
        <v>82</v>
      </c>
    </row>
    <row r="36" spans="11:18" ht="18" customHeight="1">
      <c r="K36" s="31"/>
      <c r="L36" s="48"/>
      <c r="M36" s="48"/>
      <c r="N36" s="48"/>
      <c r="O36" s="48"/>
      <c r="P36" s="48"/>
      <c r="Q36" s="48"/>
      <c r="R36" s="62">
        <f>(M36*3)+(N36)</f>
        <v>0</v>
      </c>
    </row>
    <row r="37" spans="9:18" ht="18" customHeight="1">
      <c r="I37" s="202" t="s">
        <v>117</v>
      </c>
      <c r="J37" s="202"/>
      <c r="K37" s="61"/>
      <c r="L37" s="60" t="s">
        <v>83</v>
      </c>
      <c r="M37" s="60" t="s">
        <v>77</v>
      </c>
      <c r="N37" s="60" t="s">
        <v>78</v>
      </c>
      <c r="O37" s="60" t="s">
        <v>79</v>
      </c>
      <c r="P37" s="60" t="s">
        <v>80</v>
      </c>
      <c r="Q37" s="60" t="s">
        <v>81</v>
      </c>
      <c r="R37" s="60" t="s">
        <v>82</v>
      </c>
    </row>
    <row r="38" spans="11:18" ht="18" customHeight="1">
      <c r="K38" s="31"/>
      <c r="L38" s="48"/>
      <c r="M38" s="48"/>
      <c r="N38" s="48"/>
      <c r="O38" s="48"/>
      <c r="P38" s="48"/>
      <c r="Q38" s="48"/>
      <c r="R38" s="62">
        <f>(M38*3)+(N38)</f>
        <v>0</v>
      </c>
    </row>
  </sheetData>
  <mergeCells count="38">
    <mergeCell ref="I37:J37"/>
    <mergeCell ref="I35:J35"/>
    <mergeCell ref="P26:Q26"/>
    <mergeCell ref="P27:Q27"/>
    <mergeCell ref="P28:Q28"/>
    <mergeCell ref="I27:J27"/>
    <mergeCell ref="K26:N26"/>
    <mergeCell ref="R29:S29"/>
    <mergeCell ref="I33:J33"/>
    <mergeCell ref="K29:Q29"/>
    <mergeCell ref="E26:H26"/>
    <mergeCell ref="E27:H27"/>
    <mergeCell ref="K28:N28"/>
    <mergeCell ref="I28:J28"/>
    <mergeCell ref="E28:H28"/>
    <mergeCell ref="E25:H25"/>
    <mergeCell ref="K27:N27"/>
    <mergeCell ref="I25:J25"/>
    <mergeCell ref="I26:J26"/>
    <mergeCell ref="I23:J23"/>
    <mergeCell ref="I24:J24"/>
    <mergeCell ref="E23:H23"/>
    <mergeCell ref="E24:H24"/>
    <mergeCell ref="P23:Q23"/>
    <mergeCell ref="P24:Q24"/>
    <mergeCell ref="P25:Q25"/>
    <mergeCell ref="K23:N23"/>
    <mergeCell ref="K25:N25"/>
    <mergeCell ref="K24:N24"/>
    <mergeCell ref="T31:Z32"/>
    <mergeCell ref="T23:Z23"/>
    <mergeCell ref="T24:Z24"/>
    <mergeCell ref="T25:Z25"/>
    <mergeCell ref="T26:Z26"/>
    <mergeCell ref="T27:Z27"/>
    <mergeCell ref="T28:Z28"/>
    <mergeCell ref="T29:Z29"/>
    <mergeCell ref="T30:Z30"/>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D16">
      <selection activeCell="W13" sqref="W13"/>
    </sheetView>
  </sheetViews>
  <sheetFormatPr defaultColWidth="11.421875" defaultRowHeight="18" customHeight="1"/>
  <cols>
    <col min="1" max="2" width="3.28125" style="13" customWidth="1"/>
    <col min="3" max="3" width="19.8515625" style="14" bestFit="1" customWidth="1"/>
    <col min="4" max="4" width="13.140625" style="13" bestFit="1" customWidth="1"/>
    <col min="5" max="8" width="3.7109375" style="13" customWidth="1"/>
    <col min="9" max="9" width="27.7109375" style="14" customWidth="1"/>
    <col min="10" max="10" width="3.421875" style="13" customWidth="1"/>
    <col min="11" max="12" width="4.00390625" style="13" customWidth="1"/>
    <col min="13" max="13" width="5.421875" style="13" bestFit="1" customWidth="1"/>
    <col min="14" max="18" width="5.28125" style="13" customWidth="1"/>
    <col min="19" max="19" width="10.8515625" style="56" bestFit="1" customWidth="1"/>
    <col min="20" max="20" width="3.8515625" style="13" customWidth="1"/>
    <col min="21" max="16384" width="7.8515625" style="14" customWidth="1"/>
  </cols>
  <sheetData>
    <row r="1" spans="1:21" ht="18" customHeight="1">
      <c r="A1" s="10"/>
      <c r="B1" s="10"/>
      <c r="C1" s="11"/>
      <c r="D1" s="10"/>
      <c r="E1" s="10"/>
      <c r="F1" s="10"/>
      <c r="G1" s="10"/>
      <c r="H1" s="10"/>
      <c r="I1" s="11"/>
      <c r="J1" s="10"/>
      <c r="K1" s="10"/>
      <c r="L1" s="10"/>
      <c r="M1" s="10"/>
      <c r="N1" s="10"/>
      <c r="O1" s="10"/>
      <c r="P1" s="10"/>
      <c r="Q1" s="10"/>
      <c r="R1" s="10"/>
      <c r="S1" s="12"/>
      <c r="T1" s="15"/>
      <c r="U1" s="63"/>
    </row>
    <row r="2" spans="1:21" ht="18" customHeight="1">
      <c r="A2" s="10"/>
      <c r="B2" s="10"/>
      <c r="C2" s="11"/>
      <c r="D2" s="10"/>
      <c r="E2" s="10"/>
      <c r="F2" s="10"/>
      <c r="G2" s="10"/>
      <c r="H2" s="10"/>
      <c r="I2" s="11"/>
      <c r="J2" s="10"/>
      <c r="K2" s="10"/>
      <c r="L2" s="10"/>
      <c r="M2" s="10"/>
      <c r="N2" s="10"/>
      <c r="O2" s="10"/>
      <c r="P2" s="10"/>
      <c r="Q2" s="10"/>
      <c r="R2" s="10"/>
      <c r="S2" s="12"/>
      <c r="T2" s="15"/>
      <c r="U2" s="63"/>
    </row>
    <row r="3" spans="1:21" ht="18" customHeight="1">
      <c r="A3" s="10"/>
      <c r="B3" s="10"/>
      <c r="C3" s="11"/>
      <c r="D3" s="10"/>
      <c r="E3" s="10"/>
      <c r="F3" s="10"/>
      <c r="G3" s="10"/>
      <c r="H3" s="10"/>
      <c r="I3" s="11"/>
      <c r="J3" s="10"/>
      <c r="K3" s="10"/>
      <c r="L3" s="10"/>
      <c r="M3" s="10"/>
      <c r="N3" s="10"/>
      <c r="O3" s="10"/>
      <c r="P3" s="10"/>
      <c r="Q3" s="10"/>
      <c r="R3" s="10"/>
      <c r="S3" s="12"/>
      <c r="T3" s="15"/>
      <c r="U3" s="63"/>
    </row>
    <row r="4" spans="1:21" ht="18" customHeight="1">
      <c r="A4" s="10"/>
      <c r="B4" s="10"/>
      <c r="C4" s="11"/>
      <c r="D4" s="10"/>
      <c r="E4" s="10"/>
      <c r="F4" s="10"/>
      <c r="G4" s="10"/>
      <c r="H4" s="10"/>
      <c r="I4" s="11"/>
      <c r="J4" s="10"/>
      <c r="K4" s="10"/>
      <c r="L4" s="10"/>
      <c r="M4" s="10"/>
      <c r="N4" s="10"/>
      <c r="O4" s="10"/>
      <c r="P4" s="10"/>
      <c r="Q4" s="10"/>
      <c r="R4" s="10"/>
      <c r="S4" s="12"/>
      <c r="T4" s="15"/>
      <c r="U4" s="63"/>
    </row>
    <row r="5" spans="1:21" ht="18" customHeight="1">
      <c r="A5" s="15"/>
      <c r="B5" s="15"/>
      <c r="C5" s="11"/>
      <c r="D5" s="10"/>
      <c r="E5" s="211" t="s">
        <v>68</v>
      </c>
      <c r="F5" s="211"/>
      <c r="G5" s="211"/>
      <c r="H5" s="211"/>
      <c r="I5" s="10" t="s">
        <v>68</v>
      </c>
      <c r="J5" s="10"/>
      <c r="K5" s="10">
        <f>COUNTIF(K7:K22,"&gt;0")+(L5)</f>
        <v>0</v>
      </c>
      <c r="L5" s="10">
        <f>COUNTIF(L7:L22,"&gt;0")</f>
        <v>0</v>
      </c>
      <c r="M5" s="10"/>
      <c r="N5" s="10"/>
      <c r="O5" s="10"/>
      <c r="P5" s="18">
        <f>SUM(P7,P8,P9,P10,P11,P12,P13,P14,P15,P16,P17,P18,P19,P20,P21,P22)</f>
        <v>0</v>
      </c>
      <c r="Q5" s="10"/>
      <c r="R5" s="18">
        <f>SUM(R7,R8,R9,R10,R11,R12,R13,R14,R15,R16,R17,R18,R19,R20,R21,R22)</f>
        <v>0</v>
      </c>
      <c r="S5" s="10"/>
      <c r="T5" s="15"/>
      <c r="U5" s="63"/>
    </row>
    <row r="6" spans="1:21" s="9"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5" t="s">
        <v>15</v>
      </c>
      <c r="T6" s="7" t="s">
        <v>38</v>
      </c>
      <c r="U6" s="66"/>
    </row>
    <row r="7" spans="1:21" ht="18" customHeight="1">
      <c r="A7" s="16">
        <v>1</v>
      </c>
      <c r="B7" s="19"/>
      <c r="C7" s="158"/>
      <c r="D7" s="159"/>
      <c r="E7" s="21"/>
      <c r="F7" s="21"/>
      <c r="G7" s="21"/>
      <c r="H7" s="21"/>
      <c r="I7" s="22"/>
      <c r="J7" s="67"/>
      <c r="K7" s="21"/>
      <c r="L7" s="21"/>
      <c r="M7" s="21"/>
      <c r="N7" s="21"/>
      <c r="O7" s="21"/>
      <c r="P7" s="21"/>
      <c r="Q7" s="21"/>
      <c r="R7" s="16">
        <f aca="true" t="shared" si="0" ref="R7:R22">(M7*1)+(N7*3)+(O7*2)+(P7*2)+(Q7*5)</f>
        <v>0</v>
      </c>
      <c r="S7" s="68">
        <v>0</v>
      </c>
      <c r="T7" s="26">
        <f>IF(SpielRoster!R7&gt;=Mannschaft!Z7,"L+1",Mannschaft!Z7-SpielRoster!R7)</f>
        <v>6</v>
      </c>
      <c r="U7" s="63"/>
    </row>
    <row r="8" spans="1:21" ht="18" customHeight="1">
      <c r="A8" s="16">
        <v>2</v>
      </c>
      <c r="B8" s="19"/>
      <c r="C8" s="158"/>
      <c r="D8" s="159"/>
      <c r="E8" s="21"/>
      <c r="F8" s="21"/>
      <c r="G8" s="21"/>
      <c r="H8" s="21"/>
      <c r="I8" s="22"/>
      <c r="J8" s="70"/>
      <c r="K8" s="21"/>
      <c r="L8" s="21"/>
      <c r="M8" s="21"/>
      <c r="N8" s="21"/>
      <c r="O8" s="21"/>
      <c r="P8" s="21"/>
      <c r="Q8" s="21"/>
      <c r="R8" s="16">
        <f t="shared" si="0"/>
        <v>0</v>
      </c>
      <c r="S8" s="68">
        <v>0</v>
      </c>
      <c r="T8" s="26">
        <f>IF(SpielRoster!R8&gt;=Mannschaft!Z8,"L+1",Mannschaft!Z8-SpielRoster!R8)</f>
        <v>6</v>
      </c>
      <c r="U8" s="63"/>
    </row>
    <row r="9" spans="1:21" ht="18" customHeight="1">
      <c r="A9" s="16">
        <v>3</v>
      </c>
      <c r="B9" s="19"/>
      <c r="C9" s="158"/>
      <c r="D9" s="159"/>
      <c r="E9" s="21"/>
      <c r="F9" s="21"/>
      <c r="G9" s="21"/>
      <c r="H9" s="21"/>
      <c r="I9" s="22"/>
      <c r="J9" s="70"/>
      <c r="K9" s="21"/>
      <c r="L9" s="21"/>
      <c r="M9" s="21"/>
      <c r="N9" s="21"/>
      <c r="O9" s="21"/>
      <c r="P9" s="21"/>
      <c r="Q9" s="21"/>
      <c r="R9" s="16">
        <f t="shared" si="0"/>
        <v>0</v>
      </c>
      <c r="S9" s="68">
        <v>0</v>
      </c>
      <c r="T9" s="26">
        <f>IF(SpielRoster!R9&gt;=Mannschaft!Z9,"L+1",Mannschaft!Z9-SpielRoster!R9)</f>
        <v>6</v>
      </c>
      <c r="U9" s="63"/>
    </row>
    <row r="10" spans="1:21" ht="18" customHeight="1">
      <c r="A10" s="16">
        <v>4</v>
      </c>
      <c r="B10" s="19"/>
      <c r="C10" s="158"/>
      <c r="D10" s="159"/>
      <c r="E10" s="21"/>
      <c r="F10" s="21"/>
      <c r="G10" s="21"/>
      <c r="H10" s="21"/>
      <c r="I10" s="22"/>
      <c r="J10" s="70"/>
      <c r="K10" s="21"/>
      <c r="L10" s="21"/>
      <c r="M10" s="21"/>
      <c r="N10" s="21"/>
      <c r="O10" s="21"/>
      <c r="P10" s="21"/>
      <c r="Q10" s="21"/>
      <c r="R10" s="16">
        <f t="shared" si="0"/>
        <v>0</v>
      </c>
      <c r="S10" s="68">
        <v>0</v>
      </c>
      <c r="T10" s="26">
        <f>IF(SpielRoster!R10&gt;=Mannschaft!Z10,"L+1",Mannschaft!Z10-SpielRoster!R10)</f>
        <v>6</v>
      </c>
      <c r="U10" s="63"/>
    </row>
    <row r="11" spans="1:21" ht="18" customHeight="1">
      <c r="A11" s="16">
        <v>5</v>
      </c>
      <c r="B11" s="19"/>
      <c r="C11" s="158"/>
      <c r="D11" s="159"/>
      <c r="E11" s="21"/>
      <c r="F11" s="21"/>
      <c r="G11" s="21"/>
      <c r="H11" s="21"/>
      <c r="I11" s="22"/>
      <c r="J11" s="70"/>
      <c r="K11" s="21"/>
      <c r="L11" s="21"/>
      <c r="M11" s="21"/>
      <c r="N11" s="21"/>
      <c r="O11" s="21"/>
      <c r="P11" s="21"/>
      <c r="Q11" s="21"/>
      <c r="R11" s="16">
        <f t="shared" si="0"/>
        <v>0</v>
      </c>
      <c r="S11" s="68">
        <v>0</v>
      </c>
      <c r="T11" s="26">
        <f>IF(SpielRoster!R11&gt;=Mannschaft!Z11,"L+1",Mannschaft!Z11-SpielRoster!R11)</f>
        <v>6</v>
      </c>
      <c r="U11" s="63"/>
    </row>
    <row r="12" spans="1:21" ht="18" customHeight="1">
      <c r="A12" s="16">
        <v>6</v>
      </c>
      <c r="B12" s="19"/>
      <c r="C12" s="158"/>
      <c r="D12" s="159"/>
      <c r="E12" s="21"/>
      <c r="F12" s="21"/>
      <c r="G12" s="21"/>
      <c r="H12" s="21"/>
      <c r="I12" s="22"/>
      <c r="J12" s="70"/>
      <c r="K12" s="21"/>
      <c r="L12" s="21"/>
      <c r="M12" s="21"/>
      <c r="N12" s="21"/>
      <c r="O12" s="21"/>
      <c r="P12" s="21"/>
      <c r="Q12" s="21"/>
      <c r="R12" s="16">
        <f t="shared" si="0"/>
        <v>0</v>
      </c>
      <c r="S12" s="68">
        <v>0</v>
      </c>
      <c r="T12" s="26">
        <f>IF(SpielRoster!R12&gt;=Mannschaft!Z12,"L+1",Mannschaft!Z12-SpielRoster!R12)</f>
        <v>6</v>
      </c>
      <c r="U12" s="63"/>
    </row>
    <row r="13" spans="1:21" ht="18" customHeight="1">
      <c r="A13" s="16">
        <v>7</v>
      </c>
      <c r="B13" s="19"/>
      <c r="C13" s="158"/>
      <c r="D13" s="159"/>
      <c r="E13" s="21"/>
      <c r="F13" s="21"/>
      <c r="G13" s="21"/>
      <c r="H13" s="21"/>
      <c r="I13" s="22"/>
      <c r="J13" s="70"/>
      <c r="K13" s="21"/>
      <c r="L13" s="21"/>
      <c r="M13" s="21"/>
      <c r="N13" s="21"/>
      <c r="O13" s="21"/>
      <c r="P13" s="21"/>
      <c r="Q13" s="21"/>
      <c r="R13" s="16">
        <f t="shared" si="0"/>
        <v>0</v>
      </c>
      <c r="S13" s="68">
        <v>0</v>
      </c>
      <c r="T13" s="26">
        <f>IF(SpielRoster!R13&gt;=Mannschaft!Z13,"L+1",Mannschaft!Z13-SpielRoster!R13)</f>
        <v>6</v>
      </c>
      <c r="U13" s="63"/>
    </row>
    <row r="14" spans="1:21" ht="18" customHeight="1">
      <c r="A14" s="16">
        <v>8</v>
      </c>
      <c r="B14" s="19"/>
      <c r="C14" s="158"/>
      <c r="D14" s="159"/>
      <c r="E14" s="21"/>
      <c r="F14" s="21"/>
      <c r="G14" s="21"/>
      <c r="H14" s="21"/>
      <c r="I14" s="22"/>
      <c r="J14" s="70"/>
      <c r="K14" s="21"/>
      <c r="L14" s="21"/>
      <c r="M14" s="21"/>
      <c r="N14" s="21"/>
      <c r="O14" s="21"/>
      <c r="P14" s="21"/>
      <c r="Q14" s="21"/>
      <c r="R14" s="16">
        <f t="shared" si="0"/>
        <v>0</v>
      </c>
      <c r="S14" s="68">
        <v>0</v>
      </c>
      <c r="T14" s="26">
        <f>IF(SpielRoster!R14&gt;=Mannschaft!Z14,"L+1",Mannschaft!Z14-SpielRoster!R14)</f>
        <v>6</v>
      </c>
      <c r="U14" s="63"/>
    </row>
    <row r="15" spans="1:21" ht="18" customHeight="1">
      <c r="A15" s="16">
        <v>9</v>
      </c>
      <c r="B15" s="19"/>
      <c r="C15" s="158"/>
      <c r="D15" s="159"/>
      <c r="E15" s="21"/>
      <c r="F15" s="21"/>
      <c r="G15" s="21"/>
      <c r="H15" s="21"/>
      <c r="I15" s="22"/>
      <c r="J15" s="70"/>
      <c r="K15" s="21"/>
      <c r="L15" s="21"/>
      <c r="M15" s="21"/>
      <c r="N15" s="21"/>
      <c r="O15" s="21"/>
      <c r="P15" s="21"/>
      <c r="Q15" s="21"/>
      <c r="R15" s="16">
        <f t="shared" si="0"/>
        <v>0</v>
      </c>
      <c r="S15" s="68">
        <v>0</v>
      </c>
      <c r="T15" s="26">
        <f>IF(SpielRoster!R15&gt;=Mannschaft!Z15,"L+1",Mannschaft!Z15-SpielRoster!R15)</f>
        <v>6</v>
      </c>
      <c r="U15" s="63"/>
    </row>
    <row r="16" spans="1:21" ht="18" customHeight="1">
      <c r="A16" s="16">
        <v>10</v>
      </c>
      <c r="B16" s="19"/>
      <c r="C16" s="158"/>
      <c r="D16" s="159"/>
      <c r="E16" s="21"/>
      <c r="F16" s="21"/>
      <c r="G16" s="21"/>
      <c r="H16" s="21"/>
      <c r="I16" s="22"/>
      <c r="J16" s="70"/>
      <c r="K16" s="21"/>
      <c r="L16" s="21"/>
      <c r="M16" s="21"/>
      <c r="N16" s="21"/>
      <c r="O16" s="21"/>
      <c r="P16" s="21"/>
      <c r="Q16" s="21"/>
      <c r="R16" s="16">
        <f t="shared" si="0"/>
        <v>0</v>
      </c>
      <c r="S16" s="68">
        <v>0</v>
      </c>
      <c r="T16" s="26">
        <f>IF(SpielRoster!R16&gt;=Mannschaft!Z16,"L+1",Mannschaft!Z16-SpielRoster!R16)</f>
        <v>6</v>
      </c>
      <c r="U16" s="63"/>
    </row>
    <row r="17" spans="1:21" ht="18" customHeight="1">
      <c r="A17" s="16">
        <v>11</v>
      </c>
      <c r="B17" s="19"/>
      <c r="C17" s="158"/>
      <c r="D17" s="159"/>
      <c r="E17" s="21"/>
      <c r="F17" s="21"/>
      <c r="G17" s="21"/>
      <c r="H17" s="21"/>
      <c r="I17" s="22"/>
      <c r="J17" s="70"/>
      <c r="K17" s="21"/>
      <c r="L17" s="21"/>
      <c r="M17" s="21"/>
      <c r="N17" s="21"/>
      <c r="O17" s="21"/>
      <c r="P17" s="21"/>
      <c r="Q17" s="21"/>
      <c r="R17" s="16">
        <f t="shared" si="0"/>
        <v>0</v>
      </c>
      <c r="S17" s="68">
        <v>0</v>
      </c>
      <c r="T17" s="26">
        <f>IF(SpielRoster!R17&gt;=Mannschaft!Z17,"L+1",Mannschaft!Z17-SpielRoster!R17)</f>
        <v>6</v>
      </c>
      <c r="U17" s="63"/>
    </row>
    <row r="18" spans="1:21" ht="18" customHeight="1">
      <c r="A18" s="16">
        <v>12</v>
      </c>
      <c r="B18" s="19"/>
      <c r="C18" s="164"/>
      <c r="D18" s="21"/>
      <c r="E18" s="21"/>
      <c r="F18" s="21"/>
      <c r="G18" s="21"/>
      <c r="H18" s="21"/>
      <c r="I18" s="22"/>
      <c r="J18" s="70"/>
      <c r="K18" s="21"/>
      <c r="L18" s="21"/>
      <c r="M18" s="21"/>
      <c r="N18" s="21"/>
      <c r="O18" s="21"/>
      <c r="P18" s="21"/>
      <c r="Q18" s="21"/>
      <c r="R18" s="16">
        <f t="shared" si="0"/>
        <v>0</v>
      </c>
      <c r="S18" s="68">
        <v>0</v>
      </c>
      <c r="T18" s="26">
        <f>IF(SpielRoster!R18&gt;=Mannschaft!Z18,"L+1",Mannschaft!Z18-SpielRoster!R18)</f>
        <v>6</v>
      </c>
      <c r="U18" s="63"/>
    </row>
    <row r="19" spans="1:21" ht="18" customHeight="1">
      <c r="A19" s="16">
        <v>13</v>
      </c>
      <c r="B19" s="19"/>
      <c r="C19" s="164"/>
      <c r="D19" s="21"/>
      <c r="E19" s="21"/>
      <c r="F19" s="21"/>
      <c r="G19" s="21"/>
      <c r="H19" s="21"/>
      <c r="I19" s="22"/>
      <c r="J19" s="70"/>
      <c r="K19" s="21"/>
      <c r="L19" s="21"/>
      <c r="M19" s="21"/>
      <c r="N19" s="21"/>
      <c r="O19" s="21"/>
      <c r="P19" s="21"/>
      <c r="Q19" s="21"/>
      <c r="R19" s="16">
        <f t="shared" si="0"/>
        <v>0</v>
      </c>
      <c r="S19" s="68">
        <v>0</v>
      </c>
      <c r="T19" s="26">
        <f>IF(SpielRoster!R19&gt;=Mannschaft!Z19,"L+1",Mannschaft!Z19-SpielRoster!R19)</f>
        <v>6</v>
      </c>
      <c r="U19" s="63"/>
    </row>
    <row r="20" spans="1:21" ht="18" customHeight="1">
      <c r="A20" s="16">
        <v>14</v>
      </c>
      <c r="B20" s="19"/>
      <c r="C20" s="164"/>
      <c r="D20" s="21"/>
      <c r="E20" s="21"/>
      <c r="F20" s="21"/>
      <c r="G20" s="21"/>
      <c r="H20" s="21"/>
      <c r="I20" s="22"/>
      <c r="J20" s="70"/>
      <c r="K20" s="21"/>
      <c r="L20" s="21"/>
      <c r="M20" s="21"/>
      <c r="N20" s="21"/>
      <c r="O20" s="21"/>
      <c r="P20" s="21"/>
      <c r="Q20" s="21"/>
      <c r="R20" s="16">
        <f t="shared" si="0"/>
        <v>0</v>
      </c>
      <c r="S20" s="68">
        <v>0</v>
      </c>
      <c r="T20" s="26">
        <f>IF(SpielRoster!R20&gt;=Mannschaft!Z20,"L+1",Mannschaft!Z20-SpielRoster!R20)</f>
        <v>6</v>
      </c>
      <c r="U20" s="63"/>
    </row>
    <row r="21" spans="1:21" ht="18" customHeight="1">
      <c r="A21" s="16">
        <v>15</v>
      </c>
      <c r="B21" s="19"/>
      <c r="C21" s="164"/>
      <c r="D21" s="21"/>
      <c r="E21" s="21"/>
      <c r="F21" s="21"/>
      <c r="G21" s="21"/>
      <c r="H21" s="21"/>
      <c r="I21" s="22"/>
      <c r="J21" s="70"/>
      <c r="K21" s="21"/>
      <c r="L21" s="21"/>
      <c r="M21" s="21"/>
      <c r="N21" s="21"/>
      <c r="O21" s="21"/>
      <c r="P21" s="21"/>
      <c r="Q21" s="21"/>
      <c r="R21" s="16">
        <f t="shared" si="0"/>
        <v>0</v>
      </c>
      <c r="S21" s="68">
        <v>0</v>
      </c>
      <c r="T21" s="26">
        <f>IF(SpielRoster!R21&gt;=Mannschaft!Z21,"L+1",Mannschaft!Z21-SpielRoster!R21)</f>
        <v>6</v>
      </c>
      <c r="U21" s="63"/>
    </row>
    <row r="22" spans="1:21" ht="18" customHeight="1">
      <c r="A22" s="16">
        <v>16</v>
      </c>
      <c r="B22" s="19"/>
      <c r="C22" s="158"/>
      <c r="D22" s="21"/>
      <c r="E22" s="21"/>
      <c r="F22" s="21"/>
      <c r="G22" s="21"/>
      <c r="H22" s="21"/>
      <c r="I22" s="22"/>
      <c r="J22" s="70"/>
      <c r="K22" s="21"/>
      <c r="L22" s="21"/>
      <c r="M22" s="21"/>
      <c r="N22" s="30"/>
      <c r="O22" s="21"/>
      <c r="P22" s="21"/>
      <c r="Q22" s="21"/>
      <c r="R22" s="16">
        <f t="shared" si="0"/>
        <v>0</v>
      </c>
      <c r="S22" s="68">
        <v>0</v>
      </c>
      <c r="T22" s="26">
        <f>IF(SpielRoster!R22&gt;=Mannschaft!Z22,"L+1",Mannschaft!Z22-SpielRoster!R22)</f>
        <v>6</v>
      </c>
      <c r="U22" s="63"/>
    </row>
    <row r="23" spans="1:21" ht="18" customHeight="1">
      <c r="A23" s="71"/>
      <c r="B23" s="71"/>
      <c r="C23" s="72" t="s">
        <v>40</v>
      </c>
      <c r="D23" s="73"/>
      <c r="E23" s="201" t="s">
        <v>23</v>
      </c>
      <c r="F23" s="182"/>
      <c r="G23" s="182"/>
      <c r="H23" s="193"/>
      <c r="I23" s="188"/>
      <c r="J23" s="189"/>
      <c r="K23" s="184" t="s">
        <v>16</v>
      </c>
      <c r="L23" s="185"/>
      <c r="M23" s="186"/>
      <c r="N23" s="187"/>
      <c r="O23" s="48"/>
      <c r="P23" s="204">
        <v>60000</v>
      </c>
      <c r="Q23" s="205"/>
      <c r="R23" s="75" t="s">
        <v>17</v>
      </c>
      <c r="S23" s="76">
        <f>SUM(S7:S22)</f>
        <v>0</v>
      </c>
      <c r="U23" s="63"/>
    </row>
    <row r="24" spans="1:21" ht="18" customHeight="1">
      <c r="A24" s="77"/>
      <c r="B24" s="77"/>
      <c r="C24" s="78" t="s">
        <v>41</v>
      </c>
      <c r="D24" s="79"/>
      <c r="E24" s="201" t="s">
        <v>24</v>
      </c>
      <c r="F24" s="182"/>
      <c r="G24" s="182"/>
      <c r="H24" s="193"/>
      <c r="I24" s="190"/>
      <c r="J24" s="189"/>
      <c r="K24" s="184" t="s">
        <v>18</v>
      </c>
      <c r="L24" s="185"/>
      <c r="M24" s="186"/>
      <c r="N24" s="187"/>
      <c r="O24" s="48"/>
      <c r="P24" s="205" t="s">
        <v>19</v>
      </c>
      <c r="Q24" s="205"/>
      <c r="R24" s="75" t="s">
        <v>17</v>
      </c>
      <c r="S24" s="74">
        <f>O24*10000</f>
        <v>0</v>
      </c>
      <c r="U24" s="63"/>
    </row>
    <row r="25" spans="1:21" ht="18" customHeight="1">
      <c r="A25" s="77"/>
      <c r="B25" s="77"/>
      <c r="C25" s="72" t="s">
        <v>42</v>
      </c>
      <c r="D25" s="80"/>
      <c r="E25" s="212" t="s">
        <v>85</v>
      </c>
      <c r="F25" s="214"/>
      <c r="G25" s="182"/>
      <c r="H25" s="193"/>
      <c r="I25" s="215"/>
      <c r="J25" s="216"/>
      <c r="K25" s="184" t="s">
        <v>36</v>
      </c>
      <c r="L25" s="185"/>
      <c r="M25" s="186"/>
      <c r="N25" s="187"/>
      <c r="O25" s="48"/>
      <c r="P25" s="206"/>
      <c r="Q25" s="205"/>
      <c r="R25" s="207"/>
      <c r="S25" s="81"/>
      <c r="U25" s="63"/>
    </row>
    <row r="26" spans="1:21" ht="18" customHeight="1">
      <c r="A26" s="71"/>
      <c r="B26" s="71"/>
      <c r="C26" s="82" t="s">
        <v>43</v>
      </c>
      <c r="D26" s="83" t="s">
        <v>119</v>
      </c>
      <c r="E26" s="212" t="s">
        <v>63</v>
      </c>
      <c r="F26" s="213"/>
      <c r="G26" s="213"/>
      <c r="H26" s="214"/>
      <c r="I26" s="194">
        <v>0</v>
      </c>
      <c r="J26" s="193"/>
      <c r="K26" s="184" t="s">
        <v>20</v>
      </c>
      <c r="L26" s="185"/>
      <c r="M26" s="186"/>
      <c r="N26" s="187"/>
      <c r="O26" s="48"/>
      <c r="P26" s="205" t="s">
        <v>19</v>
      </c>
      <c r="Q26" s="205"/>
      <c r="R26" s="75" t="s">
        <v>17</v>
      </c>
      <c r="S26" s="74">
        <f>O26*10000</f>
        <v>0</v>
      </c>
      <c r="U26" s="63"/>
    </row>
    <row r="27" spans="1:21" ht="18" customHeight="1">
      <c r="A27" s="71"/>
      <c r="B27" s="71"/>
      <c r="C27" s="84" t="s">
        <v>87</v>
      </c>
      <c r="D27" s="68"/>
      <c r="E27" s="201" t="s">
        <v>27</v>
      </c>
      <c r="F27" s="182"/>
      <c r="G27" s="182"/>
      <c r="H27" s="193"/>
      <c r="I27" s="190"/>
      <c r="J27" s="203"/>
      <c r="K27" s="184" t="s">
        <v>35</v>
      </c>
      <c r="L27" s="185"/>
      <c r="M27" s="186"/>
      <c r="N27" s="187"/>
      <c r="O27" s="48"/>
      <c r="P27" s="205" t="s">
        <v>21</v>
      </c>
      <c r="Q27" s="205"/>
      <c r="R27" s="75" t="s">
        <v>17</v>
      </c>
      <c r="S27" s="74">
        <f>O27*50000</f>
        <v>0</v>
      </c>
      <c r="U27" s="63"/>
    </row>
    <row r="28" spans="1:21" ht="18" customHeight="1">
      <c r="A28" s="71"/>
      <c r="B28" s="71"/>
      <c r="C28" s="63"/>
      <c r="D28" s="71"/>
      <c r="E28" s="201" t="s">
        <v>37</v>
      </c>
      <c r="F28" s="182"/>
      <c r="G28" s="182"/>
      <c r="H28" s="193"/>
      <c r="I28" s="201"/>
      <c r="J28" s="193"/>
      <c r="K28" s="184" t="s">
        <v>34</v>
      </c>
      <c r="L28" s="185"/>
      <c r="M28" s="186"/>
      <c r="N28" s="187"/>
      <c r="O28" s="48"/>
      <c r="P28" s="205" t="s">
        <v>21</v>
      </c>
      <c r="Q28" s="205"/>
      <c r="R28" s="75" t="s">
        <v>17</v>
      </c>
      <c r="S28" s="74">
        <f>O28*50000</f>
        <v>0</v>
      </c>
      <c r="U28" s="63"/>
    </row>
    <row r="29" spans="1:21" ht="21.75" customHeight="1" hidden="1">
      <c r="A29" s="64"/>
      <c r="B29" s="64"/>
      <c r="C29" s="63"/>
      <c r="D29" s="64"/>
      <c r="E29" s="64"/>
      <c r="F29" s="64"/>
      <c r="G29" s="64"/>
      <c r="H29" s="64"/>
      <c r="I29" s="63"/>
      <c r="J29" s="64"/>
      <c r="K29" s="209" t="s">
        <v>22</v>
      </c>
      <c r="L29" s="209"/>
      <c r="M29" s="210"/>
      <c r="N29" s="210"/>
      <c r="O29" s="210"/>
      <c r="P29" s="210"/>
      <c r="Q29" s="210"/>
      <c r="R29" s="204">
        <f>SUM(S7:S28)</f>
        <v>0</v>
      </c>
      <c r="S29" s="205"/>
      <c r="U29" s="63"/>
    </row>
    <row r="30" spans="1:21" ht="18" customHeight="1">
      <c r="A30" s="64"/>
      <c r="B30" s="64"/>
      <c r="C30" s="63"/>
      <c r="D30" s="72" t="s">
        <v>44</v>
      </c>
      <c r="E30" s="82"/>
      <c r="F30" s="82" t="s">
        <v>33</v>
      </c>
      <c r="G30" s="82"/>
      <c r="H30" s="64"/>
      <c r="I30" s="208"/>
      <c r="J30" s="189"/>
      <c r="K30" s="85"/>
      <c r="L30" s="85"/>
      <c r="M30" s="86"/>
      <c r="N30" s="86"/>
      <c r="O30" s="86"/>
      <c r="P30" s="86"/>
      <c r="Q30" s="86"/>
      <c r="R30" s="86"/>
      <c r="S30" s="86"/>
      <c r="T30" s="87"/>
      <c r="U30" s="87"/>
    </row>
    <row r="31" spans="1:21" ht="18" customHeight="1">
      <c r="A31" s="64"/>
      <c r="B31" s="64"/>
      <c r="C31" s="63"/>
      <c r="D31" s="88"/>
      <c r="E31" s="71"/>
      <c r="F31" s="71"/>
      <c r="G31" s="71"/>
      <c r="H31" s="64"/>
      <c r="I31" s="89"/>
      <c r="J31" s="89"/>
      <c r="K31" s="85"/>
      <c r="L31" s="85"/>
      <c r="M31" s="86"/>
      <c r="N31" s="86"/>
      <c r="O31" s="86"/>
      <c r="P31" s="86"/>
      <c r="Q31" s="86"/>
      <c r="R31" s="86"/>
      <c r="S31" s="86"/>
      <c r="T31" s="87"/>
      <c r="U31" s="87"/>
    </row>
    <row r="32" spans="1:21" ht="18" customHeight="1">
      <c r="A32" s="64"/>
      <c r="B32" s="64"/>
      <c r="C32" s="90" t="s">
        <v>89</v>
      </c>
      <c r="D32" s="91"/>
      <c r="E32" s="91"/>
      <c r="F32" s="91"/>
      <c r="G32" s="91"/>
      <c r="H32" s="91"/>
      <c r="I32" s="91"/>
      <c r="J32" s="89"/>
      <c r="K32" s="85"/>
      <c r="L32" s="85"/>
      <c r="M32" s="86"/>
      <c r="N32" s="86"/>
      <c r="O32" s="86"/>
      <c r="P32" s="86"/>
      <c r="Q32" s="86"/>
      <c r="R32" s="86"/>
      <c r="S32" s="86"/>
      <c r="T32" s="87"/>
      <c r="U32" s="87"/>
    </row>
    <row r="33" spans="1:21" ht="18" customHeight="1">
      <c r="A33" s="64"/>
      <c r="B33" s="64"/>
      <c r="C33" s="63"/>
      <c r="D33" s="88"/>
      <c r="E33" s="71"/>
      <c r="F33" s="71"/>
      <c r="G33" s="71"/>
      <c r="H33" s="64"/>
      <c r="I33" s="89"/>
      <c r="J33" s="89"/>
      <c r="K33" s="85"/>
      <c r="L33" s="85"/>
      <c r="M33" s="86"/>
      <c r="N33" s="86"/>
      <c r="O33" s="86"/>
      <c r="P33" s="86"/>
      <c r="Q33" s="86"/>
      <c r="R33" s="86"/>
      <c r="S33" s="86"/>
      <c r="T33" s="87"/>
      <c r="U33" s="87"/>
    </row>
    <row r="34" spans="1:21" ht="18" customHeight="1">
      <c r="A34" s="64"/>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5" t="s">
        <v>15</v>
      </c>
      <c r="T34" s="87"/>
      <c r="U34" s="87"/>
    </row>
    <row r="35" spans="1:21" ht="18" customHeight="1">
      <c r="A35" s="64"/>
      <c r="B35" s="82"/>
      <c r="C35" s="20"/>
      <c r="D35" s="21"/>
      <c r="E35" s="21"/>
      <c r="F35" s="21"/>
      <c r="G35" s="21"/>
      <c r="H35" s="21"/>
      <c r="I35" s="163"/>
      <c r="J35" s="67"/>
      <c r="K35" s="21"/>
      <c r="L35" s="21"/>
      <c r="M35" s="21"/>
      <c r="N35" s="21"/>
      <c r="O35" s="21"/>
      <c r="P35" s="21"/>
      <c r="Q35" s="21"/>
      <c r="R35" s="16">
        <v>0</v>
      </c>
      <c r="S35" s="68">
        <v>0</v>
      </c>
      <c r="T35" s="87"/>
      <c r="U35" s="87"/>
    </row>
    <row r="36" spans="1:21" ht="18" customHeight="1">
      <c r="A36" s="64"/>
      <c r="B36" s="82"/>
      <c r="C36" s="69"/>
      <c r="D36" s="21"/>
      <c r="E36" s="21"/>
      <c r="F36" s="21"/>
      <c r="G36" s="21"/>
      <c r="H36" s="21"/>
      <c r="I36" s="163"/>
      <c r="J36" s="70"/>
      <c r="K36" s="21"/>
      <c r="L36" s="21"/>
      <c r="M36" s="21"/>
      <c r="N36" s="21"/>
      <c r="O36" s="21"/>
      <c r="P36" s="21"/>
      <c r="Q36" s="21"/>
      <c r="R36" s="16">
        <v>0</v>
      </c>
      <c r="S36" s="68">
        <v>0</v>
      </c>
      <c r="T36" s="87"/>
      <c r="U36" s="87"/>
    </row>
    <row r="37" spans="1:21" ht="18" customHeight="1">
      <c r="A37" s="64"/>
      <c r="B37" s="82"/>
      <c r="C37" s="20"/>
      <c r="D37" s="21"/>
      <c r="E37" s="21"/>
      <c r="F37" s="21"/>
      <c r="G37" s="21"/>
      <c r="H37" s="21"/>
      <c r="I37" s="22"/>
      <c r="J37" s="70"/>
      <c r="K37" s="21"/>
      <c r="L37" s="21"/>
      <c r="M37" s="21"/>
      <c r="N37" s="21"/>
      <c r="O37" s="21"/>
      <c r="P37" s="21"/>
      <c r="Q37" s="21"/>
      <c r="R37" s="16">
        <v>0</v>
      </c>
      <c r="S37" s="68">
        <v>0</v>
      </c>
      <c r="T37" s="87"/>
      <c r="U37" s="87"/>
    </row>
    <row r="38" spans="1:21" ht="18" customHeight="1">
      <c r="A38" s="64"/>
      <c r="B38" s="82"/>
      <c r="C38" s="20"/>
      <c r="D38" s="21"/>
      <c r="E38" s="21"/>
      <c r="F38" s="21"/>
      <c r="G38" s="21"/>
      <c r="H38" s="21"/>
      <c r="I38" s="22"/>
      <c r="J38" s="70"/>
      <c r="K38" s="21"/>
      <c r="L38" s="21"/>
      <c r="M38" s="21"/>
      <c r="N38" s="21"/>
      <c r="O38" s="21"/>
      <c r="P38" s="21"/>
      <c r="Q38" s="21"/>
      <c r="R38" s="16">
        <v>0</v>
      </c>
      <c r="S38" s="68">
        <v>0</v>
      </c>
      <c r="T38" s="87"/>
      <c r="U38" s="87"/>
    </row>
    <row r="39" spans="2:21" ht="18" customHeight="1">
      <c r="B39" s="48"/>
      <c r="C39" s="20"/>
      <c r="D39" s="21"/>
      <c r="E39" s="21"/>
      <c r="F39" s="21"/>
      <c r="G39" s="21"/>
      <c r="H39" s="21"/>
      <c r="I39" s="22"/>
      <c r="J39" s="70"/>
      <c r="K39" s="21"/>
      <c r="L39" s="21"/>
      <c r="M39" s="21"/>
      <c r="N39" s="21"/>
      <c r="O39" s="21"/>
      <c r="P39" s="21"/>
      <c r="Q39" s="21"/>
      <c r="R39" s="16">
        <v>0</v>
      </c>
      <c r="S39" s="68">
        <v>0</v>
      </c>
      <c r="T39" s="87"/>
      <c r="U39" s="87"/>
    </row>
    <row r="40" spans="11:21" ht="18" customHeight="1">
      <c r="K40" s="92"/>
      <c r="L40" s="92"/>
      <c r="M40" s="92"/>
      <c r="N40" s="92"/>
      <c r="O40" s="92"/>
      <c r="P40" s="92"/>
      <c r="Q40" s="92"/>
      <c r="R40" s="92"/>
      <c r="S40" s="76">
        <f>SUM(S35:S39)</f>
        <v>0</v>
      </c>
      <c r="T40" s="87"/>
      <c r="U40" s="87"/>
    </row>
    <row r="41" spans="11:21" ht="18" customHeight="1" hidden="1">
      <c r="K41" s="92"/>
      <c r="L41" s="92"/>
      <c r="M41" s="92"/>
      <c r="N41" s="92"/>
      <c r="O41" s="92"/>
      <c r="P41" s="92"/>
      <c r="Q41" s="92"/>
      <c r="R41" s="92"/>
      <c r="S41" s="92"/>
      <c r="T41" s="87"/>
      <c r="U41" s="87"/>
    </row>
    <row r="42" spans="11:21" ht="18" customHeight="1" hidden="1">
      <c r="K42" s="87"/>
      <c r="L42" s="87"/>
      <c r="M42" s="87"/>
      <c r="N42" s="87"/>
      <c r="O42" s="87"/>
      <c r="P42" s="87"/>
      <c r="Q42" s="87"/>
      <c r="R42" s="87"/>
      <c r="S42" s="87"/>
      <c r="T42" s="87"/>
      <c r="U42" s="87"/>
    </row>
    <row r="43" spans="11:21" ht="18" customHeight="1" hidden="1">
      <c r="K43" s="87"/>
      <c r="L43" s="87"/>
      <c r="M43" s="87"/>
      <c r="N43" s="87"/>
      <c r="O43" s="87"/>
      <c r="P43" s="87"/>
      <c r="Q43" s="87"/>
      <c r="R43" s="87"/>
      <c r="S43" s="87"/>
      <c r="T43" s="87"/>
      <c r="U43" s="87"/>
    </row>
    <row r="44" spans="11:21" ht="18" customHeight="1" hidden="1">
      <c r="K44" s="87"/>
      <c r="L44" s="87"/>
      <c r="M44" s="87"/>
      <c r="N44" s="87"/>
      <c r="O44" s="87"/>
      <c r="P44" s="87"/>
      <c r="Q44" s="87"/>
      <c r="R44" s="87"/>
      <c r="S44" s="87"/>
      <c r="T44" s="87"/>
      <c r="U44" s="87"/>
    </row>
    <row r="45" spans="11:21" ht="18" customHeight="1">
      <c r="K45" s="87"/>
      <c r="L45" s="87"/>
      <c r="M45" s="87"/>
      <c r="N45" s="87"/>
      <c r="O45" s="87"/>
      <c r="P45" s="87"/>
      <c r="Q45" s="87"/>
      <c r="R45" s="87"/>
      <c r="S45" s="87"/>
      <c r="T45" s="87"/>
      <c r="U45" s="87"/>
    </row>
    <row r="46" spans="3:21" ht="18" customHeight="1">
      <c r="C46" s="93"/>
      <c r="D46" s="93"/>
      <c r="E46" s="93"/>
      <c r="F46" s="93"/>
      <c r="G46" s="93"/>
      <c r="H46" s="93"/>
      <c r="I46" s="93"/>
      <c r="J46" s="93"/>
      <c r="K46" s="87"/>
      <c r="L46" s="87"/>
      <c r="M46" s="87"/>
      <c r="N46" s="87"/>
      <c r="O46" s="87"/>
      <c r="P46" s="87"/>
      <c r="Q46" s="87"/>
      <c r="R46" s="87"/>
      <c r="S46" s="87"/>
      <c r="T46" s="87"/>
      <c r="U46" s="87"/>
    </row>
    <row r="47" spans="3:21" ht="18" customHeight="1">
      <c r="C47" s="93"/>
      <c r="D47" s="93"/>
      <c r="E47" s="93"/>
      <c r="F47" s="93"/>
      <c r="G47" s="93"/>
      <c r="H47" s="93"/>
      <c r="I47" s="93"/>
      <c r="J47" s="93"/>
      <c r="K47" s="94"/>
      <c r="L47" s="94"/>
      <c r="M47" s="94"/>
      <c r="N47" s="94"/>
      <c r="O47" s="94"/>
      <c r="P47" s="94"/>
      <c r="Q47" s="94"/>
      <c r="R47" s="94"/>
      <c r="S47" s="94"/>
      <c r="T47" s="94"/>
      <c r="U47" s="94"/>
    </row>
    <row r="48" spans="3:21" ht="18" customHeight="1">
      <c r="C48" s="93"/>
      <c r="D48" s="93"/>
      <c r="E48" s="93"/>
      <c r="F48" s="93"/>
      <c r="G48" s="93"/>
      <c r="H48" s="93"/>
      <c r="I48" s="93"/>
      <c r="J48" s="93"/>
      <c r="K48" s="94"/>
      <c r="L48" s="94"/>
      <c r="M48" s="94"/>
      <c r="N48" s="94"/>
      <c r="O48" s="94"/>
      <c r="P48" s="94"/>
      <c r="Q48" s="94"/>
      <c r="R48" s="94"/>
      <c r="S48" s="94"/>
      <c r="T48" s="94"/>
      <c r="U48" s="94"/>
    </row>
    <row r="49" spans="3:21" ht="18" customHeight="1">
      <c r="C49" s="93"/>
      <c r="D49" s="93"/>
      <c r="E49" s="93"/>
      <c r="F49" s="93"/>
      <c r="G49" s="93"/>
      <c r="H49" s="93"/>
      <c r="I49" s="93"/>
      <c r="J49" s="93"/>
      <c r="K49" s="94"/>
      <c r="L49" s="94"/>
      <c r="M49" s="94"/>
      <c r="N49" s="94"/>
      <c r="O49" s="94"/>
      <c r="P49" s="94"/>
      <c r="Q49" s="94"/>
      <c r="R49" s="94"/>
      <c r="S49" s="94"/>
      <c r="T49" s="94"/>
      <c r="U49" s="94"/>
    </row>
    <row r="50" spans="3:21" ht="18" customHeight="1">
      <c r="C50" s="93"/>
      <c r="D50" s="93"/>
      <c r="E50" s="93"/>
      <c r="F50" s="93"/>
      <c r="G50" s="93"/>
      <c r="H50" s="93"/>
      <c r="I50" s="93"/>
      <c r="J50" s="93"/>
      <c r="K50" s="94"/>
      <c r="L50" s="94"/>
      <c r="M50" s="94"/>
      <c r="N50" s="94"/>
      <c r="O50" s="94"/>
      <c r="P50" s="94"/>
      <c r="Q50" s="94"/>
      <c r="R50" s="94"/>
      <c r="S50" s="94"/>
      <c r="T50" s="94"/>
      <c r="U50" s="94"/>
    </row>
    <row r="51" spans="3:10" ht="18" customHeight="1">
      <c r="C51" s="93"/>
      <c r="D51" s="93"/>
      <c r="E51" s="93"/>
      <c r="F51" s="93"/>
      <c r="G51" s="93"/>
      <c r="H51" s="93"/>
      <c r="I51" s="93"/>
      <c r="J51" s="93"/>
    </row>
    <row r="52" spans="3:10" ht="18" customHeight="1">
      <c r="C52" s="93"/>
      <c r="D52" s="93"/>
      <c r="E52" s="93"/>
      <c r="F52" s="93"/>
      <c r="G52" s="93"/>
      <c r="H52" s="93"/>
      <c r="I52" s="93"/>
      <c r="J52" s="93"/>
    </row>
    <row r="53" spans="3:10" ht="18" customHeight="1">
      <c r="C53" s="93"/>
      <c r="D53" s="93"/>
      <c r="E53" s="93"/>
      <c r="F53" s="93"/>
      <c r="G53" s="93"/>
      <c r="H53" s="93"/>
      <c r="I53" s="93"/>
      <c r="J53" s="93"/>
    </row>
    <row r="54" spans="3:10" ht="18" customHeight="1">
      <c r="C54" s="93"/>
      <c r="D54" s="93"/>
      <c r="E54" s="93"/>
      <c r="F54" s="93"/>
      <c r="G54" s="93"/>
      <c r="H54" s="93"/>
      <c r="I54" s="93"/>
      <c r="J54" s="93"/>
    </row>
    <row r="55" spans="3:10" ht="18" customHeight="1">
      <c r="C55" s="93"/>
      <c r="D55" s="93"/>
      <c r="E55" s="93"/>
      <c r="F55" s="93"/>
      <c r="G55" s="93"/>
      <c r="H55" s="93"/>
      <c r="I55" s="93"/>
      <c r="J55" s="93"/>
    </row>
    <row r="56" spans="3:10" ht="18" customHeight="1">
      <c r="C56" s="93"/>
      <c r="D56" s="93"/>
      <c r="E56" s="93"/>
      <c r="F56" s="93"/>
      <c r="G56" s="93"/>
      <c r="H56" s="93"/>
      <c r="I56" s="93"/>
      <c r="J56" s="93"/>
    </row>
    <row r="57" spans="3:10" ht="18" customHeight="1">
      <c r="C57" s="93"/>
      <c r="D57" s="93"/>
      <c r="E57" s="93"/>
      <c r="F57" s="93"/>
      <c r="G57" s="93"/>
      <c r="H57" s="93"/>
      <c r="I57" s="93"/>
      <c r="J57" s="93"/>
    </row>
    <row r="58" spans="3:10" ht="18" customHeight="1">
      <c r="C58" s="93"/>
      <c r="D58" s="93"/>
      <c r="E58" s="93"/>
      <c r="F58" s="93"/>
      <c r="G58" s="93"/>
      <c r="H58" s="93"/>
      <c r="I58" s="93"/>
      <c r="J58" s="93"/>
    </row>
    <row r="126" ht="18" customHeight="1">
      <c r="D126" s="14"/>
    </row>
    <row r="127" ht="18" customHeight="1">
      <c r="D127" s="14"/>
    </row>
    <row r="128" ht="18" customHeight="1">
      <c r="D128" s="14"/>
    </row>
  </sheetData>
  <mergeCells count="29">
    <mergeCell ref="E28:H28"/>
    <mergeCell ref="I23:J23"/>
    <mergeCell ref="I24:J24"/>
    <mergeCell ref="I25:J25"/>
    <mergeCell ref="E27:H27"/>
    <mergeCell ref="I27:J27"/>
    <mergeCell ref="E5:H5"/>
    <mergeCell ref="P26:Q26"/>
    <mergeCell ref="E23:H23"/>
    <mergeCell ref="E24:H24"/>
    <mergeCell ref="E26:H26"/>
    <mergeCell ref="K26:N26"/>
    <mergeCell ref="E25:F25"/>
    <mergeCell ref="G25:H25"/>
    <mergeCell ref="I26:J26"/>
    <mergeCell ref="I30:J30"/>
    <mergeCell ref="I28:J28"/>
    <mergeCell ref="K29:Q29"/>
    <mergeCell ref="K28:N28"/>
    <mergeCell ref="P28:Q28"/>
    <mergeCell ref="R29:S29"/>
    <mergeCell ref="K27:N27"/>
    <mergeCell ref="K23:N23"/>
    <mergeCell ref="P23:Q23"/>
    <mergeCell ref="P24:Q24"/>
    <mergeCell ref="K25:N25"/>
    <mergeCell ref="P25:R25"/>
    <mergeCell ref="K24:N24"/>
    <mergeCell ref="P27:Q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6">
      <selection activeCell="I30" sqref="I30"/>
    </sheetView>
  </sheetViews>
  <sheetFormatPr defaultColWidth="11.421875" defaultRowHeight="18" customHeight="1"/>
  <cols>
    <col min="1" max="2" width="3.28125" style="13" customWidth="1"/>
    <col min="3" max="3" width="19.8515625" style="14" bestFit="1" customWidth="1"/>
    <col min="4" max="4" width="13.140625" style="13" bestFit="1" customWidth="1"/>
    <col min="5" max="8" width="3.7109375" style="13" customWidth="1"/>
    <col min="9" max="9" width="31.7109375" style="14" customWidth="1"/>
    <col min="10" max="10" width="3.421875" style="13" customWidth="1"/>
    <col min="11" max="12" width="4.00390625" style="13" customWidth="1"/>
    <col min="13" max="13" width="5.421875" style="13" bestFit="1" customWidth="1"/>
    <col min="14" max="18" width="5.28125" style="13" customWidth="1"/>
    <col min="19" max="19" width="10.8515625" style="56" bestFit="1" customWidth="1"/>
    <col min="20" max="21" width="2.8515625" style="13" customWidth="1"/>
    <col min="22" max="22" width="3.421875" style="13" customWidth="1"/>
    <col min="23" max="23" width="2.8515625" style="13" bestFit="1" customWidth="1"/>
    <col min="24" max="25" width="2.8515625" style="13" customWidth="1"/>
    <col min="26" max="16384" width="7.8515625" style="14" customWidth="1"/>
  </cols>
  <sheetData>
    <row r="1" spans="1:21" ht="18" customHeight="1">
      <c r="A1" s="10"/>
      <c r="B1" s="10"/>
      <c r="C1" s="11"/>
      <c r="D1" s="10"/>
      <c r="E1" s="10"/>
      <c r="F1" s="10"/>
      <c r="G1" s="10"/>
      <c r="H1" s="10"/>
      <c r="I1" s="11"/>
      <c r="J1" s="10"/>
      <c r="K1" s="10"/>
      <c r="L1" s="10"/>
      <c r="M1" s="10"/>
      <c r="N1" s="10"/>
      <c r="O1" s="10"/>
      <c r="P1" s="10"/>
      <c r="Q1" s="10"/>
      <c r="R1" s="10"/>
      <c r="S1" s="12"/>
      <c r="T1" s="15"/>
      <c r="U1" s="15"/>
    </row>
    <row r="2" spans="1:21" ht="18" customHeight="1">
      <c r="A2" s="10"/>
      <c r="B2" s="10"/>
      <c r="C2" s="11"/>
      <c r="D2" s="10"/>
      <c r="E2" s="10"/>
      <c r="F2" s="10"/>
      <c r="G2" s="10"/>
      <c r="H2" s="10"/>
      <c r="I2" s="11"/>
      <c r="J2" s="10"/>
      <c r="K2" s="10"/>
      <c r="L2" s="10"/>
      <c r="M2" s="10"/>
      <c r="N2" s="10"/>
      <c r="O2" s="10"/>
      <c r="P2" s="10"/>
      <c r="Q2" s="10"/>
      <c r="R2" s="10"/>
      <c r="S2" s="12"/>
      <c r="T2" s="15"/>
      <c r="U2" s="15"/>
    </row>
    <row r="3" spans="1:21" ht="18" customHeight="1">
      <c r="A3" s="10"/>
      <c r="B3" s="10"/>
      <c r="C3" s="11"/>
      <c r="D3" s="10"/>
      <c r="E3" s="10"/>
      <c r="F3" s="10"/>
      <c r="G3" s="10"/>
      <c r="H3" s="10"/>
      <c r="I3" s="11"/>
      <c r="J3" s="10"/>
      <c r="K3" s="10"/>
      <c r="L3" s="10"/>
      <c r="M3" s="10"/>
      <c r="N3" s="10"/>
      <c r="O3" s="10"/>
      <c r="P3" s="10"/>
      <c r="Q3" s="10"/>
      <c r="R3" s="10"/>
      <c r="S3" s="12"/>
      <c r="T3" s="15"/>
      <c r="U3" s="15"/>
    </row>
    <row r="4" spans="1:21" ht="18" customHeight="1" thickBot="1">
      <c r="A4" s="10"/>
      <c r="B4" s="10"/>
      <c r="C4" s="11"/>
      <c r="D4" s="10"/>
      <c r="E4" s="10"/>
      <c r="F4" s="10"/>
      <c r="G4" s="10"/>
      <c r="H4" s="10"/>
      <c r="I4" s="11"/>
      <c r="J4" s="10"/>
      <c r="K4" s="10"/>
      <c r="L4" s="10"/>
      <c r="M4" s="10"/>
      <c r="N4" s="10"/>
      <c r="O4" s="10"/>
      <c r="P4" s="10"/>
      <c r="Q4" s="10"/>
      <c r="R4" s="10"/>
      <c r="S4" s="12"/>
      <c r="T4" s="15"/>
      <c r="U4" s="15"/>
    </row>
    <row r="5" spans="1:25" ht="18" customHeight="1" thickBot="1">
      <c r="A5" s="15"/>
      <c r="B5" s="15"/>
      <c r="C5" s="11"/>
      <c r="D5" s="16" t="s">
        <v>70</v>
      </c>
      <c r="E5" s="17">
        <v>0</v>
      </c>
      <c r="F5" s="10"/>
      <c r="G5" s="10"/>
      <c r="H5" s="10"/>
      <c r="I5" s="11"/>
      <c r="J5" s="18">
        <f aca="true" t="shared" si="0" ref="J5:W5">SUM(J7,J8,J9,J10,J11,J12,J13,J14,J15,J16,J17,J18,J19,J20,J21,J22)</f>
        <v>0</v>
      </c>
      <c r="K5" s="18">
        <f t="shared" si="0"/>
        <v>0</v>
      </c>
      <c r="L5" s="18">
        <f t="shared" si="0"/>
        <v>0</v>
      </c>
      <c r="M5" s="18">
        <f t="shared" si="0"/>
        <v>0</v>
      </c>
      <c r="N5" s="18">
        <f t="shared" si="0"/>
        <v>0</v>
      </c>
      <c r="O5" s="18">
        <f t="shared" si="0"/>
        <v>0</v>
      </c>
      <c r="P5" s="18">
        <f t="shared" si="0"/>
        <v>0</v>
      </c>
      <c r="Q5" s="18">
        <f t="shared" si="0"/>
        <v>0</v>
      </c>
      <c r="R5" s="18">
        <f t="shared" si="0"/>
        <v>0</v>
      </c>
      <c r="S5" s="10"/>
      <c r="T5" s="18">
        <f t="shared" si="0"/>
        <v>0</v>
      </c>
      <c r="U5" s="18">
        <f t="shared" si="0"/>
        <v>0</v>
      </c>
      <c r="V5" s="18">
        <f t="shared" si="0"/>
        <v>0</v>
      </c>
      <c r="W5" s="18">
        <f t="shared" si="0"/>
        <v>0</v>
      </c>
      <c r="X5" s="18"/>
      <c r="Y5" s="18"/>
    </row>
    <row r="6" spans="1:25" s="9"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5" t="s">
        <v>97</v>
      </c>
      <c r="U6" s="95" t="s">
        <v>98</v>
      </c>
      <c r="V6" s="95" t="s">
        <v>99</v>
      </c>
      <c r="W6" s="95" t="s">
        <v>106</v>
      </c>
      <c r="X6" s="95" t="s">
        <v>115</v>
      </c>
      <c r="Y6" s="95" t="s">
        <v>118</v>
      </c>
    </row>
    <row r="7" spans="1:25" ht="18" customHeight="1">
      <c r="A7" s="16">
        <v>1</v>
      </c>
      <c r="B7" s="96"/>
      <c r="C7" s="158"/>
      <c r="D7" s="159"/>
      <c r="E7" s="21"/>
      <c r="F7" s="21"/>
      <c r="G7" s="21"/>
      <c r="H7" s="21"/>
      <c r="I7" s="28"/>
      <c r="J7" s="23"/>
      <c r="K7" s="21">
        <v>0</v>
      </c>
      <c r="L7" s="21">
        <v>0</v>
      </c>
      <c r="M7" s="21"/>
      <c r="N7" s="21"/>
      <c r="O7" s="21"/>
      <c r="P7" s="21"/>
      <c r="Q7" s="21"/>
      <c r="R7" s="16">
        <f aca="true" t="shared" si="1" ref="R7:R22">(M7*1)+(N7*3)+(O7*2)+(P7*2)+(Q7*5)</f>
        <v>0</v>
      </c>
      <c r="S7" s="24">
        <v>0</v>
      </c>
      <c r="T7" s="16"/>
      <c r="U7" s="16"/>
      <c r="V7" s="16"/>
      <c r="W7" s="16"/>
      <c r="X7" s="16"/>
      <c r="Y7" s="16"/>
    </row>
    <row r="8" spans="1:25" ht="18" customHeight="1">
      <c r="A8" s="16">
        <v>2</v>
      </c>
      <c r="B8" s="96"/>
      <c r="C8" s="158"/>
      <c r="D8" s="159"/>
      <c r="E8" s="21"/>
      <c r="F8" s="21"/>
      <c r="G8" s="21"/>
      <c r="H8" s="21"/>
      <c r="I8" s="28"/>
      <c r="J8" s="23"/>
      <c r="K8" s="21">
        <v>0</v>
      </c>
      <c r="L8" s="21">
        <v>0</v>
      </c>
      <c r="M8" s="21"/>
      <c r="N8" s="21"/>
      <c r="O8" s="21"/>
      <c r="P8" s="21"/>
      <c r="Q8" s="21"/>
      <c r="R8" s="16">
        <f t="shared" si="1"/>
        <v>0</v>
      </c>
      <c r="S8" s="24">
        <v>0</v>
      </c>
      <c r="T8" s="16"/>
      <c r="U8" s="16"/>
      <c r="V8" s="16"/>
      <c r="W8" s="16"/>
      <c r="X8" s="16"/>
      <c r="Y8" s="16"/>
    </row>
    <row r="9" spans="1:25" ht="18" customHeight="1">
      <c r="A9" s="16">
        <v>3</v>
      </c>
      <c r="B9" s="96"/>
      <c r="C9" s="158"/>
      <c r="D9" s="159"/>
      <c r="E9" s="21"/>
      <c r="F9" s="21"/>
      <c r="G9" s="21"/>
      <c r="H9" s="21"/>
      <c r="I9" s="28"/>
      <c r="J9" s="23"/>
      <c r="K9" s="21">
        <v>0</v>
      </c>
      <c r="L9" s="21">
        <v>0</v>
      </c>
      <c r="M9" s="21"/>
      <c r="N9" s="21"/>
      <c r="O9" s="21"/>
      <c r="P9" s="21"/>
      <c r="Q9" s="21"/>
      <c r="R9" s="16">
        <f t="shared" si="1"/>
        <v>0</v>
      </c>
      <c r="S9" s="24">
        <v>0</v>
      </c>
      <c r="T9" s="16"/>
      <c r="U9" s="16"/>
      <c r="V9" s="16"/>
      <c r="W9" s="16"/>
      <c r="X9" s="16"/>
      <c r="Y9" s="16"/>
    </row>
    <row r="10" spans="1:25" ht="18" customHeight="1">
      <c r="A10" s="16">
        <v>4</v>
      </c>
      <c r="B10" s="96"/>
      <c r="C10" s="158"/>
      <c r="D10" s="159"/>
      <c r="E10" s="21"/>
      <c r="F10" s="21"/>
      <c r="G10" s="21"/>
      <c r="H10" s="21"/>
      <c r="I10" s="28"/>
      <c r="J10" s="23"/>
      <c r="K10" s="21">
        <v>0</v>
      </c>
      <c r="L10" s="21">
        <v>0</v>
      </c>
      <c r="M10" s="21"/>
      <c r="N10" s="21"/>
      <c r="O10" s="21"/>
      <c r="P10" s="21"/>
      <c r="Q10" s="21"/>
      <c r="R10" s="16">
        <f t="shared" si="1"/>
        <v>0</v>
      </c>
      <c r="S10" s="24">
        <v>0</v>
      </c>
      <c r="T10" s="16"/>
      <c r="U10" s="16"/>
      <c r="V10" s="16"/>
      <c r="W10" s="16"/>
      <c r="X10" s="16"/>
      <c r="Y10" s="16"/>
    </row>
    <row r="11" spans="1:25" ht="18" customHeight="1">
      <c r="A11" s="16">
        <v>5</v>
      </c>
      <c r="B11" s="96"/>
      <c r="C11" s="158"/>
      <c r="D11" s="159"/>
      <c r="E11" s="21"/>
      <c r="F11" s="21"/>
      <c r="G11" s="21"/>
      <c r="H11" s="21"/>
      <c r="I11" s="28"/>
      <c r="J11" s="23"/>
      <c r="K11" s="21">
        <v>0</v>
      </c>
      <c r="L11" s="21">
        <v>0</v>
      </c>
      <c r="M11" s="21"/>
      <c r="N11" s="21"/>
      <c r="O11" s="21"/>
      <c r="P11" s="21"/>
      <c r="Q11" s="21"/>
      <c r="R11" s="16">
        <f t="shared" si="1"/>
        <v>0</v>
      </c>
      <c r="S11" s="24">
        <v>0</v>
      </c>
      <c r="T11" s="16"/>
      <c r="U11" s="16"/>
      <c r="V11" s="16"/>
      <c r="W11" s="16"/>
      <c r="X11" s="16"/>
      <c r="Y11" s="16"/>
    </row>
    <row r="12" spans="1:25" ht="18" customHeight="1">
      <c r="A12" s="16">
        <v>6</v>
      </c>
      <c r="B12" s="96"/>
      <c r="C12" s="158"/>
      <c r="D12" s="159"/>
      <c r="E12" s="21"/>
      <c r="F12" s="21"/>
      <c r="G12" s="21"/>
      <c r="H12" s="21"/>
      <c r="I12" s="28"/>
      <c r="J12" s="23"/>
      <c r="K12" s="21">
        <v>0</v>
      </c>
      <c r="L12" s="21">
        <v>0</v>
      </c>
      <c r="M12" s="21"/>
      <c r="N12" s="21"/>
      <c r="O12" s="21"/>
      <c r="P12" s="21"/>
      <c r="Q12" s="21"/>
      <c r="R12" s="16">
        <f t="shared" si="1"/>
        <v>0</v>
      </c>
      <c r="S12" s="24">
        <v>0</v>
      </c>
      <c r="T12" s="16"/>
      <c r="U12" s="16"/>
      <c r="V12" s="16"/>
      <c r="W12" s="16"/>
      <c r="X12" s="16"/>
      <c r="Y12" s="16"/>
    </row>
    <row r="13" spans="1:25" ht="18" customHeight="1">
      <c r="A13" s="16">
        <v>7</v>
      </c>
      <c r="B13" s="96"/>
      <c r="C13" s="158"/>
      <c r="D13" s="159"/>
      <c r="E13" s="21"/>
      <c r="F13" s="21"/>
      <c r="G13" s="21"/>
      <c r="H13" s="21"/>
      <c r="I13" s="28"/>
      <c r="J13" s="23"/>
      <c r="K13" s="21">
        <v>0</v>
      </c>
      <c r="L13" s="21">
        <v>0</v>
      </c>
      <c r="M13" s="21"/>
      <c r="N13" s="21"/>
      <c r="O13" s="21"/>
      <c r="P13" s="21"/>
      <c r="Q13" s="21"/>
      <c r="R13" s="16">
        <f t="shared" si="1"/>
        <v>0</v>
      </c>
      <c r="S13" s="24">
        <v>0</v>
      </c>
      <c r="T13" s="16"/>
      <c r="U13" s="16"/>
      <c r="V13" s="16"/>
      <c r="W13" s="16"/>
      <c r="X13" s="16"/>
      <c r="Y13" s="16"/>
    </row>
    <row r="14" spans="1:25" ht="18" customHeight="1">
      <c r="A14" s="16">
        <v>8</v>
      </c>
      <c r="B14" s="96"/>
      <c r="C14" s="158"/>
      <c r="D14" s="159"/>
      <c r="E14" s="21"/>
      <c r="F14" s="21"/>
      <c r="G14" s="21"/>
      <c r="H14" s="21"/>
      <c r="I14" s="28"/>
      <c r="J14" s="23"/>
      <c r="K14" s="21">
        <v>0</v>
      </c>
      <c r="L14" s="21">
        <v>0</v>
      </c>
      <c r="M14" s="21"/>
      <c r="N14" s="21"/>
      <c r="O14" s="21"/>
      <c r="P14" s="21"/>
      <c r="Q14" s="21"/>
      <c r="R14" s="16">
        <f t="shared" si="1"/>
        <v>0</v>
      </c>
      <c r="S14" s="24">
        <v>0</v>
      </c>
      <c r="T14" s="16"/>
      <c r="U14" s="16"/>
      <c r="V14" s="16"/>
      <c r="W14" s="16"/>
      <c r="X14" s="16"/>
      <c r="Y14" s="16"/>
    </row>
    <row r="15" spans="1:25" ht="18" customHeight="1">
      <c r="A15" s="16">
        <v>9</v>
      </c>
      <c r="B15" s="96"/>
      <c r="C15" s="158"/>
      <c r="D15" s="159"/>
      <c r="E15" s="21"/>
      <c r="F15" s="21"/>
      <c r="G15" s="21"/>
      <c r="H15" s="21"/>
      <c r="I15" s="28"/>
      <c r="J15" s="23"/>
      <c r="K15" s="21">
        <v>0</v>
      </c>
      <c r="L15" s="21">
        <v>0</v>
      </c>
      <c r="M15" s="21"/>
      <c r="N15" s="21"/>
      <c r="O15" s="21"/>
      <c r="P15" s="21"/>
      <c r="Q15" s="21"/>
      <c r="R15" s="16">
        <f t="shared" si="1"/>
        <v>0</v>
      </c>
      <c r="S15" s="24">
        <v>0</v>
      </c>
      <c r="T15" s="16"/>
      <c r="U15" s="16"/>
      <c r="V15" s="16"/>
      <c r="W15" s="16"/>
      <c r="X15" s="16"/>
      <c r="Y15" s="16"/>
    </row>
    <row r="16" spans="1:25" ht="18" customHeight="1">
      <c r="A16" s="16">
        <v>10</v>
      </c>
      <c r="B16" s="96"/>
      <c r="C16" s="158"/>
      <c r="D16" s="159"/>
      <c r="E16" s="21"/>
      <c r="F16" s="21"/>
      <c r="G16" s="21"/>
      <c r="H16" s="21"/>
      <c r="I16" s="28"/>
      <c r="J16" s="23"/>
      <c r="K16" s="21">
        <v>0</v>
      </c>
      <c r="L16" s="21">
        <v>0</v>
      </c>
      <c r="M16" s="21"/>
      <c r="N16" s="21"/>
      <c r="O16" s="21"/>
      <c r="P16" s="21"/>
      <c r="Q16" s="21"/>
      <c r="R16" s="16">
        <f t="shared" si="1"/>
        <v>0</v>
      </c>
      <c r="S16" s="24">
        <v>0</v>
      </c>
      <c r="T16" s="16"/>
      <c r="U16" s="16"/>
      <c r="V16" s="16"/>
      <c r="W16" s="16"/>
      <c r="X16" s="16"/>
      <c r="Y16" s="16"/>
    </row>
    <row r="17" spans="1:25" ht="18" customHeight="1">
      <c r="A17" s="16">
        <v>11</v>
      </c>
      <c r="B17" s="96"/>
      <c r="C17" s="158"/>
      <c r="D17" s="159"/>
      <c r="E17" s="21"/>
      <c r="F17" s="21"/>
      <c r="G17" s="21"/>
      <c r="H17" s="21"/>
      <c r="I17" s="28"/>
      <c r="J17" s="23"/>
      <c r="K17" s="21">
        <v>0</v>
      </c>
      <c r="L17" s="21">
        <v>0</v>
      </c>
      <c r="M17" s="21"/>
      <c r="N17" s="21"/>
      <c r="O17" s="21"/>
      <c r="P17" s="21"/>
      <c r="Q17" s="21"/>
      <c r="R17" s="16">
        <f t="shared" si="1"/>
        <v>0</v>
      </c>
      <c r="S17" s="24">
        <v>0</v>
      </c>
      <c r="T17" s="16"/>
      <c r="U17" s="16"/>
      <c r="V17" s="16"/>
      <c r="W17" s="16"/>
      <c r="X17" s="16"/>
      <c r="Y17" s="16"/>
    </row>
    <row r="18" spans="1:25" ht="18" customHeight="1">
      <c r="A18" s="16">
        <v>12</v>
      </c>
      <c r="B18" s="96"/>
      <c r="C18" s="20"/>
      <c r="D18" s="21"/>
      <c r="E18" s="21"/>
      <c r="F18" s="21"/>
      <c r="G18" s="21"/>
      <c r="H18" s="21"/>
      <c r="I18" s="28"/>
      <c r="J18" s="23"/>
      <c r="K18" s="21">
        <v>0</v>
      </c>
      <c r="L18" s="21">
        <v>0</v>
      </c>
      <c r="M18" s="21"/>
      <c r="N18" s="21"/>
      <c r="O18" s="21"/>
      <c r="P18" s="21"/>
      <c r="Q18" s="21"/>
      <c r="R18" s="16">
        <f t="shared" si="1"/>
        <v>0</v>
      </c>
      <c r="S18" s="24">
        <v>0</v>
      </c>
      <c r="T18" s="16"/>
      <c r="U18" s="16"/>
      <c r="V18" s="16"/>
      <c r="W18" s="16"/>
      <c r="X18" s="16"/>
      <c r="Y18" s="16"/>
    </row>
    <row r="19" spans="1:25" ht="18" customHeight="1">
      <c r="A19" s="16">
        <v>13</v>
      </c>
      <c r="B19" s="96"/>
      <c r="C19" s="20"/>
      <c r="D19" s="21"/>
      <c r="E19" s="21"/>
      <c r="F19" s="21"/>
      <c r="G19" s="21"/>
      <c r="H19" s="21"/>
      <c r="I19" s="28"/>
      <c r="J19" s="23"/>
      <c r="K19" s="21">
        <v>0</v>
      </c>
      <c r="L19" s="21">
        <v>0</v>
      </c>
      <c r="M19" s="21"/>
      <c r="N19" s="21"/>
      <c r="O19" s="21"/>
      <c r="P19" s="21"/>
      <c r="Q19" s="21"/>
      <c r="R19" s="16">
        <f t="shared" si="1"/>
        <v>0</v>
      </c>
      <c r="S19" s="24">
        <v>0</v>
      </c>
      <c r="T19" s="16"/>
      <c r="U19" s="16"/>
      <c r="V19" s="16"/>
      <c r="W19" s="16"/>
      <c r="X19" s="16"/>
      <c r="Y19" s="16"/>
    </row>
    <row r="20" spans="1:25" ht="18" customHeight="1">
      <c r="A20" s="16">
        <v>14</v>
      </c>
      <c r="B20" s="96"/>
      <c r="C20" s="20"/>
      <c r="D20" s="21"/>
      <c r="E20" s="21"/>
      <c r="F20" s="21"/>
      <c r="G20" s="21"/>
      <c r="H20" s="21"/>
      <c r="I20" s="28"/>
      <c r="J20" s="23"/>
      <c r="K20" s="21">
        <v>0</v>
      </c>
      <c r="L20" s="21">
        <v>0</v>
      </c>
      <c r="M20" s="21"/>
      <c r="N20" s="21"/>
      <c r="O20" s="21"/>
      <c r="P20" s="21"/>
      <c r="Q20" s="21"/>
      <c r="R20" s="16">
        <f t="shared" si="1"/>
        <v>0</v>
      </c>
      <c r="S20" s="24">
        <v>0</v>
      </c>
      <c r="T20" s="16"/>
      <c r="U20" s="16"/>
      <c r="V20" s="16"/>
      <c r="W20" s="16"/>
      <c r="X20" s="16"/>
      <c r="Y20" s="16"/>
    </row>
    <row r="21" spans="1:25" ht="18" customHeight="1">
      <c r="A21" s="16">
        <v>15</v>
      </c>
      <c r="B21" s="96"/>
      <c r="C21" s="20"/>
      <c r="D21" s="21"/>
      <c r="E21" s="21"/>
      <c r="F21" s="21"/>
      <c r="G21" s="21"/>
      <c r="H21" s="21"/>
      <c r="I21" s="28"/>
      <c r="J21" s="23"/>
      <c r="K21" s="21">
        <v>0</v>
      </c>
      <c r="L21" s="21">
        <v>0</v>
      </c>
      <c r="M21" s="21"/>
      <c r="N21" s="21"/>
      <c r="O21" s="21"/>
      <c r="P21" s="21"/>
      <c r="Q21" s="21"/>
      <c r="R21" s="16">
        <f t="shared" si="1"/>
        <v>0</v>
      </c>
      <c r="S21" s="24">
        <v>0</v>
      </c>
      <c r="T21" s="16"/>
      <c r="U21" s="16"/>
      <c r="V21" s="16"/>
      <c r="W21" s="16"/>
      <c r="X21" s="16"/>
      <c r="Y21" s="16"/>
    </row>
    <row r="22" spans="1:25" ht="18" customHeight="1">
      <c r="A22" s="16">
        <v>16</v>
      </c>
      <c r="B22" s="96"/>
      <c r="C22" s="20"/>
      <c r="D22" s="21"/>
      <c r="E22" s="21"/>
      <c r="F22" s="21"/>
      <c r="G22" s="21"/>
      <c r="H22" s="21"/>
      <c r="I22" s="28"/>
      <c r="J22" s="23"/>
      <c r="K22" s="21">
        <v>0</v>
      </c>
      <c r="L22" s="21">
        <v>0</v>
      </c>
      <c r="M22" s="21"/>
      <c r="N22" s="30"/>
      <c r="O22" s="21"/>
      <c r="P22" s="21"/>
      <c r="Q22" s="21"/>
      <c r="R22" s="16">
        <f t="shared" si="1"/>
        <v>0</v>
      </c>
      <c r="S22" s="24">
        <v>0</v>
      </c>
      <c r="T22" s="16"/>
      <c r="U22" s="16"/>
      <c r="V22" s="16"/>
      <c r="W22" s="16"/>
      <c r="X22" s="16"/>
      <c r="Y22" s="16"/>
    </row>
    <row r="23" spans="1:19" ht="18" customHeight="1">
      <c r="A23" s="97"/>
      <c r="B23" s="32"/>
      <c r="C23" s="33">
        <f>COUNTA(C7:C22)</f>
        <v>0</v>
      </c>
      <c r="D23" s="34"/>
      <c r="E23" s="191" t="s">
        <v>23</v>
      </c>
      <c r="F23" s="186"/>
      <c r="G23" s="186"/>
      <c r="H23" s="187"/>
      <c r="I23" s="188"/>
      <c r="J23" s="189"/>
      <c r="K23" s="184" t="s">
        <v>16</v>
      </c>
      <c r="L23" s="185"/>
      <c r="M23" s="186"/>
      <c r="N23" s="187"/>
      <c r="O23" s="35"/>
      <c r="P23" s="181">
        <v>50000</v>
      </c>
      <c r="Q23" s="182"/>
      <c r="R23" s="37" t="s">
        <v>17</v>
      </c>
      <c r="S23" s="38">
        <f>SUM(O23)*P23</f>
        <v>0</v>
      </c>
    </row>
    <row r="24" spans="1:19" ht="18" customHeight="1">
      <c r="A24" s="98"/>
      <c r="B24" s="39"/>
      <c r="C24" s="58" t="s">
        <v>116</v>
      </c>
      <c r="D24" s="138">
        <v>0</v>
      </c>
      <c r="E24" s="191" t="s">
        <v>24</v>
      </c>
      <c r="F24" s="186"/>
      <c r="G24" s="186"/>
      <c r="H24" s="187"/>
      <c r="I24" s="190"/>
      <c r="J24" s="189"/>
      <c r="K24" s="184" t="s">
        <v>18</v>
      </c>
      <c r="L24" s="185"/>
      <c r="M24" s="186"/>
      <c r="N24" s="187"/>
      <c r="O24" s="35"/>
      <c r="P24" s="183" t="s">
        <v>19</v>
      </c>
      <c r="Q24" s="182"/>
      <c r="R24" s="41" t="s">
        <v>17</v>
      </c>
      <c r="S24" s="42">
        <f>O24*10000</f>
        <v>0</v>
      </c>
    </row>
    <row r="25" spans="1:19" ht="18" customHeight="1">
      <c r="A25" s="98"/>
      <c r="B25" s="39"/>
      <c r="C25" s="43"/>
      <c r="D25" s="44"/>
      <c r="E25" s="191" t="s">
        <v>25</v>
      </c>
      <c r="F25" s="186"/>
      <c r="G25" s="186"/>
      <c r="H25" s="187"/>
      <c r="I25" s="192">
        <v>0</v>
      </c>
      <c r="J25" s="193"/>
      <c r="K25" s="184" t="s">
        <v>36</v>
      </c>
      <c r="L25" s="185"/>
      <c r="M25" s="186"/>
      <c r="N25" s="187"/>
      <c r="O25" s="35"/>
      <c r="P25" s="183" t="s">
        <v>19</v>
      </c>
      <c r="Q25" s="182"/>
      <c r="R25" s="41" t="s">
        <v>17</v>
      </c>
      <c r="S25" s="42">
        <f>O25*10000</f>
        <v>0</v>
      </c>
    </row>
    <row r="26" spans="1:19" ht="18" customHeight="1">
      <c r="A26" s="99"/>
      <c r="B26" s="31"/>
      <c r="C26" s="45"/>
      <c r="D26" s="46"/>
      <c r="E26" s="191" t="s">
        <v>63</v>
      </c>
      <c r="F26" s="186"/>
      <c r="G26" s="186"/>
      <c r="H26" s="187"/>
      <c r="I26" s="194">
        <v>0</v>
      </c>
      <c r="J26" s="193"/>
      <c r="K26" s="184" t="s">
        <v>20</v>
      </c>
      <c r="L26" s="185"/>
      <c r="M26" s="186"/>
      <c r="N26" s="187"/>
      <c r="O26" s="35"/>
      <c r="P26" s="183" t="s">
        <v>19</v>
      </c>
      <c r="Q26" s="182"/>
      <c r="R26" s="41" t="s">
        <v>17</v>
      </c>
      <c r="S26" s="42">
        <f>O26*10000</f>
        <v>0</v>
      </c>
    </row>
    <row r="27" spans="1:19" ht="18" customHeight="1">
      <c r="A27" s="31"/>
      <c r="B27" s="31"/>
      <c r="C27" s="31"/>
      <c r="D27" s="31"/>
      <c r="E27" s="170" t="s">
        <v>27</v>
      </c>
      <c r="F27" s="200"/>
      <c r="G27" s="200"/>
      <c r="H27" s="200"/>
      <c r="I27" s="190"/>
      <c r="J27" s="203"/>
      <c r="K27" s="184" t="s">
        <v>35</v>
      </c>
      <c r="L27" s="185"/>
      <c r="M27" s="186"/>
      <c r="N27" s="187"/>
      <c r="O27" s="35"/>
      <c r="P27" s="183" t="s">
        <v>21</v>
      </c>
      <c r="Q27" s="182"/>
      <c r="R27" s="41" t="s">
        <v>17</v>
      </c>
      <c r="S27" s="42">
        <f>O27*50000</f>
        <v>0</v>
      </c>
    </row>
    <row r="28" spans="5:19" ht="18" customHeight="1">
      <c r="E28" s="196" t="s">
        <v>37</v>
      </c>
      <c r="F28" s="196"/>
      <c r="G28" s="196"/>
      <c r="H28" s="196"/>
      <c r="I28" s="201"/>
      <c r="J28" s="189"/>
      <c r="K28" s="184" t="s">
        <v>34</v>
      </c>
      <c r="L28" s="185"/>
      <c r="M28" s="186"/>
      <c r="N28" s="187"/>
      <c r="O28" s="35"/>
      <c r="P28" s="183" t="s">
        <v>21</v>
      </c>
      <c r="Q28" s="182"/>
      <c r="R28" s="49" t="s">
        <v>17</v>
      </c>
      <c r="S28" s="50">
        <f>O28*50000</f>
        <v>0</v>
      </c>
    </row>
    <row r="29" spans="11:19" ht="21.75" customHeight="1">
      <c r="K29" s="217" t="s">
        <v>22</v>
      </c>
      <c r="L29" s="218"/>
      <c r="M29" s="186"/>
      <c r="N29" s="186"/>
      <c r="O29" s="186"/>
      <c r="P29" s="186"/>
      <c r="Q29" s="187"/>
      <c r="R29" s="195">
        <f>SUM(S7:S28)</f>
        <v>0</v>
      </c>
      <c r="S29" s="196"/>
    </row>
    <row r="30" spans="10:19" ht="18" customHeight="1">
      <c r="J30" s="31"/>
      <c r="K30" s="100"/>
      <c r="L30" s="100"/>
      <c r="M30" s="101"/>
      <c r="N30" s="101"/>
      <c r="O30" s="101"/>
      <c r="P30" s="101"/>
      <c r="Q30" s="101"/>
      <c r="R30" s="91"/>
      <c r="S30" s="91"/>
    </row>
    <row r="31" spans="10:19" ht="18" customHeight="1">
      <c r="J31" s="31"/>
      <c r="K31" s="91"/>
      <c r="L31" s="91"/>
      <c r="M31" s="14"/>
      <c r="N31" s="14"/>
      <c r="O31" s="14"/>
      <c r="P31" s="14"/>
      <c r="Q31" s="14"/>
      <c r="R31" s="14"/>
      <c r="S31" s="91"/>
    </row>
    <row r="32" spans="10:19" ht="18" customHeight="1">
      <c r="J32" s="31"/>
      <c r="K32" s="91"/>
      <c r="L32" s="91"/>
      <c r="M32" s="91"/>
      <c r="N32" s="91"/>
      <c r="O32" s="91"/>
      <c r="P32" s="91"/>
      <c r="Q32" s="91"/>
      <c r="R32" s="91"/>
      <c r="S32" s="91"/>
    </row>
    <row r="33" spans="9:18" ht="18" customHeight="1">
      <c r="I33" s="197" t="s">
        <v>76</v>
      </c>
      <c r="J33" s="198"/>
      <c r="K33" s="55"/>
      <c r="L33" s="54" t="s">
        <v>83</v>
      </c>
      <c r="M33" s="102" t="s">
        <v>77</v>
      </c>
      <c r="N33" s="54" t="s">
        <v>78</v>
      </c>
      <c r="O33" s="54" t="s">
        <v>79</v>
      </c>
      <c r="P33" s="54" t="s">
        <v>80</v>
      </c>
      <c r="Q33" s="54" t="s">
        <v>81</v>
      </c>
      <c r="R33" s="54" t="s">
        <v>82</v>
      </c>
    </row>
    <row r="34" spans="10:18" ht="18" customHeight="1">
      <c r="J34" s="103"/>
      <c r="K34" s="104"/>
      <c r="L34" s="58"/>
      <c r="M34" s="58"/>
      <c r="N34" s="58"/>
      <c r="O34" s="58"/>
      <c r="P34" s="58"/>
      <c r="Q34" s="58"/>
      <c r="R34" s="62">
        <f>(M34*3)+(N34)</f>
        <v>0</v>
      </c>
    </row>
    <row r="35" spans="9:18" ht="18" customHeight="1">
      <c r="I35" s="202" t="s">
        <v>88</v>
      </c>
      <c r="J35" s="202"/>
      <c r="K35" s="61"/>
      <c r="L35" s="60" t="s">
        <v>83</v>
      </c>
      <c r="M35" s="105" t="s">
        <v>77</v>
      </c>
      <c r="N35" s="60" t="s">
        <v>78</v>
      </c>
      <c r="O35" s="60" t="s">
        <v>79</v>
      </c>
      <c r="P35" s="60" t="s">
        <v>80</v>
      </c>
      <c r="Q35" s="60" t="s">
        <v>81</v>
      </c>
      <c r="R35" s="60" t="s">
        <v>82</v>
      </c>
    </row>
    <row r="36" spans="11:18" ht="18" customHeight="1">
      <c r="K36" s="31"/>
      <c r="L36" s="48"/>
      <c r="M36" s="48"/>
      <c r="N36" s="48"/>
      <c r="O36" s="48"/>
      <c r="P36" s="48"/>
      <c r="Q36" s="48"/>
      <c r="R36" s="62">
        <f>(M36*3)+(N36)</f>
        <v>0</v>
      </c>
    </row>
    <row r="37" spans="9:18" ht="18" customHeight="1">
      <c r="I37" s="202" t="s">
        <v>96</v>
      </c>
      <c r="J37" s="202"/>
      <c r="K37" s="61"/>
      <c r="L37" s="60" t="s">
        <v>83</v>
      </c>
      <c r="M37" s="105" t="s">
        <v>77</v>
      </c>
      <c r="N37" s="60" t="s">
        <v>78</v>
      </c>
      <c r="O37" s="60" t="s">
        <v>79</v>
      </c>
      <c r="P37" s="60" t="s">
        <v>80</v>
      </c>
      <c r="Q37" s="60" t="s">
        <v>81</v>
      </c>
      <c r="R37" s="60" t="s">
        <v>82</v>
      </c>
    </row>
    <row r="38" spans="11:18" ht="18" customHeight="1">
      <c r="K38" s="31"/>
      <c r="L38" s="48"/>
      <c r="M38" s="48"/>
      <c r="N38" s="48"/>
      <c r="O38" s="48"/>
      <c r="P38" s="48"/>
      <c r="Q38" s="48"/>
      <c r="R38" s="62">
        <f>(M38*3)+(N38)</f>
        <v>0</v>
      </c>
    </row>
    <row r="100" ht="18" customHeight="1">
      <c r="D100" s="14"/>
    </row>
    <row r="101" ht="18" customHeight="1">
      <c r="D101" s="14"/>
    </row>
    <row r="102" ht="18" customHeight="1">
      <c r="D102" s="14"/>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22">
      <selection activeCell="A7" sqref="A7"/>
    </sheetView>
  </sheetViews>
  <sheetFormatPr defaultColWidth="11.421875" defaultRowHeight="12.75"/>
  <cols>
    <col min="1" max="1" width="11.7109375" style="112" customWidth="1"/>
    <col min="2" max="2" width="30.57421875" style="52" customWidth="1"/>
    <col min="3" max="4" width="9.00390625" style="112" customWidth="1"/>
    <col min="5" max="5" width="5.140625" style="145" customWidth="1"/>
    <col min="6" max="6" width="1.7109375" style="145" customWidth="1"/>
    <col min="7" max="7" width="4.8515625" style="145" customWidth="1"/>
    <col min="8" max="8" width="12.28125" style="112" customWidth="1"/>
    <col min="9" max="9" width="12.421875" style="112" customWidth="1"/>
    <col min="10" max="10" width="12.140625" style="146" customWidth="1"/>
    <col min="11" max="12" width="14.8515625" style="147" customWidth="1"/>
    <col min="13" max="13" width="59.7109375" style="52" bestFit="1" customWidth="1"/>
    <col min="14" max="16384" width="8.8515625" style="52" customWidth="1"/>
  </cols>
  <sheetData>
    <row r="1" spans="1:13" s="14" customFormat="1" ht="18" customHeight="1">
      <c r="A1" s="13"/>
      <c r="B1" s="126"/>
      <c r="C1" s="15"/>
      <c r="D1" s="15"/>
      <c r="E1" s="171"/>
      <c r="F1" s="171"/>
      <c r="G1" s="171"/>
      <c r="H1" s="15"/>
      <c r="I1" s="15"/>
      <c r="J1" s="172"/>
      <c r="K1" s="15"/>
      <c r="L1" s="15"/>
      <c r="M1" s="126"/>
    </row>
    <row r="2" spans="1:13" s="14" customFormat="1" ht="18" customHeight="1">
      <c r="A2" s="13"/>
      <c r="B2" s="126"/>
      <c r="C2" s="15"/>
      <c r="D2" s="15"/>
      <c r="E2" s="171"/>
      <c r="F2" s="171"/>
      <c r="G2" s="171"/>
      <c r="H2" s="15"/>
      <c r="I2" s="15"/>
      <c r="J2" s="172"/>
      <c r="K2" s="15"/>
      <c r="L2" s="15"/>
      <c r="M2" s="126"/>
    </row>
    <row r="3" spans="1:13" s="14" customFormat="1" ht="18" customHeight="1">
      <c r="A3" s="13"/>
      <c r="B3" s="126"/>
      <c r="C3" s="15"/>
      <c r="D3" s="15"/>
      <c r="E3" s="171"/>
      <c r="F3" s="171"/>
      <c r="G3" s="171"/>
      <c r="H3" s="15"/>
      <c r="I3" s="15"/>
      <c r="J3" s="172"/>
      <c r="K3" s="15"/>
      <c r="L3" s="15"/>
      <c r="M3" s="126"/>
    </row>
    <row r="4" spans="1:13" s="14" customFormat="1" ht="18" customHeight="1">
      <c r="A4" s="13"/>
      <c r="B4" s="126"/>
      <c r="C4" s="15"/>
      <c r="D4" s="15"/>
      <c r="E4" s="171"/>
      <c r="F4" s="171"/>
      <c r="G4" s="171"/>
      <c r="H4" s="15"/>
      <c r="I4" s="15"/>
      <c r="J4" s="172"/>
      <c r="K4" s="15"/>
      <c r="L4" s="15"/>
      <c r="M4" s="126"/>
    </row>
    <row r="5" spans="1:13" s="14" customFormat="1" ht="22.5" customHeight="1">
      <c r="A5" s="122"/>
      <c r="B5" s="123">
        <f>COUNTA(B7:B47)</f>
        <v>0</v>
      </c>
      <c r="C5" s="122"/>
      <c r="D5" s="122"/>
      <c r="E5" s="124">
        <f>SUM(E7:E47)</f>
        <v>0</v>
      </c>
      <c r="F5" s="125"/>
      <c r="G5" s="124">
        <f>SUM(G7:G47)</f>
        <v>0</v>
      </c>
      <c r="H5" s="124">
        <f>SUM(H7:H47)</f>
        <v>0</v>
      </c>
      <c r="I5" s="124">
        <f>SUM(I7:I47)</f>
        <v>0</v>
      </c>
      <c r="J5" s="124">
        <f>SUM(J7:J47)</f>
        <v>0</v>
      </c>
      <c r="K5" s="124">
        <f>SUM(K7:K47)</f>
        <v>0</v>
      </c>
      <c r="L5" s="123"/>
      <c r="M5" s="126"/>
    </row>
    <row r="6" spans="1:13" s="133" customFormat="1" ht="48">
      <c r="A6" s="127" t="s">
        <v>71</v>
      </c>
      <c r="B6" s="128" t="s">
        <v>28</v>
      </c>
      <c r="C6" s="129" t="s">
        <v>73</v>
      </c>
      <c r="D6" s="129" t="s">
        <v>72</v>
      </c>
      <c r="E6" s="130" t="s">
        <v>29</v>
      </c>
      <c r="F6" s="130"/>
      <c r="G6" s="130"/>
      <c r="H6" s="129" t="s">
        <v>74</v>
      </c>
      <c r="I6" s="129" t="s">
        <v>75</v>
      </c>
      <c r="J6" s="131" t="s">
        <v>30</v>
      </c>
      <c r="K6" s="132" t="s">
        <v>31</v>
      </c>
      <c r="L6" s="132" t="s">
        <v>86</v>
      </c>
      <c r="M6" s="128" t="s">
        <v>32</v>
      </c>
    </row>
    <row r="7" spans="1:13" s="14" customFormat="1" ht="18.75" customHeight="1">
      <c r="A7" s="134"/>
      <c r="B7" s="20"/>
      <c r="C7" s="48"/>
      <c r="D7" s="48"/>
      <c r="E7" s="136"/>
      <c r="F7" s="136" t="s">
        <v>33</v>
      </c>
      <c r="G7" s="136"/>
      <c r="H7" s="48"/>
      <c r="I7" s="48"/>
      <c r="J7" s="137"/>
      <c r="K7" s="24">
        <v>0</v>
      </c>
      <c r="L7" s="24"/>
      <c r="M7" s="20"/>
    </row>
    <row r="8" spans="1:13" s="14" customFormat="1" ht="18.75" customHeight="1">
      <c r="A8" s="134"/>
      <c r="B8" s="135"/>
      <c r="C8" s="40"/>
      <c r="D8" s="40"/>
      <c r="E8" s="139"/>
      <c r="F8" s="136" t="s">
        <v>33</v>
      </c>
      <c r="G8" s="140"/>
      <c r="H8" s="35"/>
      <c r="I8" s="48"/>
      <c r="J8" s="137"/>
      <c r="K8" s="24">
        <v>0</v>
      </c>
      <c r="L8" s="24"/>
      <c r="M8" s="20"/>
    </row>
    <row r="9" spans="1:13" s="14" customFormat="1" ht="18.75" customHeight="1">
      <c r="A9" s="134"/>
      <c r="B9" s="135"/>
      <c r="C9" s="40"/>
      <c r="D9" s="40"/>
      <c r="E9" s="139"/>
      <c r="F9" s="136" t="s">
        <v>33</v>
      </c>
      <c r="G9" s="140"/>
      <c r="H9" s="35"/>
      <c r="I9" s="48"/>
      <c r="J9" s="137"/>
      <c r="K9" s="24">
        <v>0</v>
      </c>
      <c r="L9" s="24"/>
      <c r="M9" s="20"/>
    </row>
    <row r="10" spans="1:13" s="14" customFormat="1" ht="18.75" customHeight="1">
      <c r="A10" s="134"/>
      <c r="B10" s="135"/>
      <c r="C10" s="40"/>
      <c r="D10" s="40"/>
      <c r="E10" s="139"/>
      <c r="F10" s="136" t="s">
        <v>33</v>
      </c>
      <c r="G10" s="140"/>
      <c r="H10" s="35"/>
      <c r="I10" s="48"/>
      <c r="J10" s="137"/>
      <c r="K10" s="24">
        <v>0</v>
      </c>
      <c r="L10" s="24"/>
      <c r="M10" s="20"/>
    </row>
    <row r="11" spans="1:13" s="14" customFormat="1" ht="18.75" customHeight="1">
      <c r="A11" s="134"/>
      <c r="B11" s="135"/>
      <c r="C11" s="40"/>
      <c r="D11" s="40"/>
      <c r="E11" s="139"/>
      <c r="F11" s="136" t="s">
        <v>33</v>
      </c>
      <c r="G11" s="140"/>
      <c r="H11" s="35"/>
      <c r="I11" s="48"/>
      <c r="J11" s="137"/>
      <c r="K11" s="24">
        <v>0</v>
      </c>
      <c r="L11" s="24"/>
      <c r="M11" s="20"/>
    </row>
    <row r="12" spans="1:13" s="14" customFormat="1" ht="18.75" customHeight="1">
      <c r="A12" s="134"/>
      <c r="B12" s="135"/>
      <c r="C12" s="40"/>
      <c r="D12" s="40"/>
      <c r="E12" s="139"/>
      <c r="F12" s="136" t="s">
        <v>33</v>
      </c>
      <c r="G12" s="140"/>
      <c r="H12" s="35"/>
      <c r="I12" s="48"/>
      <c r="J12" s="137"/>
      <c r="K12" s="24">
        <v>0</v>
      </c>
      <c r="L12" s="24"/>
      <c r="M12" s="20"/>
    </row>
    <row r="13" spans="1:13" s="14" customFormat="1" ht="18.75" customHeight="1">
      <c r="A13" s="134"/>
      <c r="B13" s="135"/>
      <c r="C13" s="40"/>
      <c r="D13" s="40"/>
      <c r="E13" s="139"/>
      <c r="F13" s="136" t="s">
        <v>33</v>
      </c>
      <c r="G13" s="140"/>
      <c r="H13" s="35"/>
      <c r="I13" s="48"/>
      <c r="J13" s="137"/>
      <c r="K13" s="24">
        <v>0</v>
      </c>
      <c r="L13" s="24"/>
      <c r="M13" s="20"/>
    </row>
    <row r="14" spans="1:13" s="14" customFormat="1" ht="18.75" customHeight="1">
      <c r="A14" s="134"/>
      <c r="B14" s="135"/>
      <c r="C14" s="40"/>
      <c r="D14" s="40"/>
      <c r="E14" s="139"/>
      <c r="F14" s="136" t="s">
        <v>33</v>
      </c>
      <c r="G14" s="140"/>
      <c r="H14" s="35"/>
      <c r="I14" s="48"/>
      <c r="J14" s="137"/>
      <c r="K14" s="24">
        <v>0</v>
      </c>
      <c r="L14" s="24"/>
      <c r="M14" s="20"/>
    </row>
    <row r="15" spans="1:13" s="14" customFormat="1" ht="18.75" customHeight="1">
      <c r="A15" s="134"/>
      <c r="B15" s="135"/>
      <c r="C15" s="40"/>
      <c r="D15" s="40"/>
      <c r="E15" s="139"/>
      <c r="F15" s="136" t="s">
        <v>33</v>
      </c>
      <c r="G15" s="140"/>
      <c r="H15" s="35"/>
      <c r="I15" s="48"/>
      <c r="J15" s="137"/>
      <c r="K15" s="24">
        <v>0</v>
      </c>
      <c r="L15" s="24"/>
      <c r="M15" s="20"/>
    </row>
    <row r="16" spans="1:13" s="14" customFormat="1" ht="18.75" customHeight="1">
      <c r="A16" s="134"/>
      <c r="B16" s="135"/>
      <c r="C16" s="40"/>
      <c r="D16" s="40"/>
      <c r="E16" s="139"/>
      <c r="F16" s="136" t="s">
        <v>33</v>
      </c>
      <c r="G16" s="140"/>
      <c r="H16" s="35"/>
      <c r="I16" s="48"/>
      <c r="J16" s="137"/>
      <c r="K16" s="24">
        <v>0</v>
      </c>
      <c r="L16" s="24"/>
      <c r="M16" s="20"/>
    </row>
    <row r="17" spans="1:13" s="14" customFormat="1" ht="18.75" customHeight="1">
      <c r="A17" s="134"/>
      <c r="B17" s="20"/>
      <c r="C17" s="48"/>
      <c r="D17" s="48"/>
      <c r="E17" s="136"/>
      <c r="F17" s="136" t="s">
        <v>33</v>
      </c>
      <c r="G17" s="136"/>
      <c r="H17" s="48"/>
      <c r="I17" s="48"/>
      <c r="J17" s="137"/>
      <c r="K17" s="24">
        <v>0</v>
      </c>
      <c r="L17" s="24"/>
      <c r="M17" s="20"/>
    </row>
    <row r="18" spans="1:13" s="14" customFormat="1" ht="18.75" customHeight="1">
      <c r="A18" s="134"/>
      <c r="B18" s="135"/>
      <c r="C18" s="40"/>
      <c r="D18" s="40"/>
      <c r="E18" s="139"/>
      <c r="F18" s="136" t="s">
        <v>33</v>
      </c>
      <c r="G18" s="140"/>
      <c r="H18" s="35"/>
      <c r="I18" s="48"/>
      <c r="J18" s="137"/>
      <c r="K18" s="24">
        <v>0</v>
      </c>
      <c r="L18" s="24"/>
      <c r="M18" s="20"/>
    </row>
    <row r="19" spans="1:13" s="14" customFormat="1" ht="18.75" customHeight="1">
      <c r="A19" s="134"/>
      <c r="B19" s="135"/>
      <c r="C19" s="40"/>
      <c r="D19" s="40"/>
      <c r="E19" s="139"/>
      <c r="F19" s="136" t="s">
        <v>33</v>
      </c>
      <c r="G19" s="140"/>
      <c r="H19" s="35"/>
      <c r="I19" s="48"/>
      <c r="J19" s="137"/>
      <c r="K19" s="24">
        <v>0</v>
      </c>
      <c r="L19" s="24"/>
      <c r="M19" s="20"/>
    </row>
    <row r="20" spans="1:13" s="14" customFormat="1" ht="18.75" customHeight="1">
      <c r="A20" s="134"/>
      <c r="B20" s="135"/>
      <c r="C20" s="40"/>
      <c r="D20" s="40"/>
      <c r="E20" s="139"/>
      <c r="F20" s="136" t="s">
        <v>33</v>
      </c>
      <c r="G20" s="140"/>
      <c r="H20" s="35"/>
      <c r="I20" s="48"/>
      <c r="J20" s="137"/>
      <c r="K20" s="24">
        <v>0</v>
      </c>
      <c r="L20" s="24"/>
      <c r="M20" s="20"/>
    </row>
    <row r="21" spans="1:13" s="14" customFormat="1" ht="18.75" customHeight="1">
      <c r="A21" s="134"/>
      <c r="B21" s="135"/>
      <c r="C21" s="40"/>
      <c r="D21" s="40"/>
      <c r="E21" s="139"/>
      <c r="F21" s="136" t="s">
        <v>33</v>
      </c>
      <c r="G21" s="140"/>
      <c r="H21" s="35"/>
      <c r="I21" s="48"/>
      <c r="J21" s="137"/>
      <c r="K21" s="24">
        <v>0</v>
      </c>
      <c r="L21" s="24"/>
      <c r="M21" s="20"/>
    </row>
    <row r="22" spans="1:13" s="14" customFormat="1" ht="18.75" customHeight="1">
      <c r="A22" s="134"/>
      <c r="B22" s="135"/>
      <c r="C22" s="40"/>
      <c r="D22" s="40"/>
      <c r="E22" s="139"/>
      <c r="F22" s="136" t="s">
        <v>33</v>
      </c>
      <c r="G22" s="140"/>
      <c r="H22" s="35"/>
      <c r="I22" s="48"/>
      <c r="J22" s="137"/>
      <c r="K22" s="24">
        <v>0</v>
      </c>
      <c r="L22" s="24"/>
      <c r="M22" s="20"/>
    </row>
    <row r="23" spans="1:13" s="14" customFormat="1" ht="18.75" customHeight="1">
      <c r="A23" s="134"/>
      <c r="B23" s="135"/>
      <c r="C23" s="40"/>
      <c r="D23" s="40"/>
      <c r="E23" s="139"/>
      <c r="F23" s="136" t="s">
        <v>33</v>
      </c>
      <c r="G23" s="140"/>
      <c r="H23" s="35"/>
      <c r="I23" s="48"/>
      <c r="J23" s="137"/>
      <c r="K23" s="24">
        <v>0</v>
      </c>
      <c r="L23" s="24"/>
      <c r="M23" s="20"/>
    </row>
    <row r="24" spans="1:13" s="14" customFormat="1" ht="18.75" customHeight="1">
      <c r="A24" s="134"/>
      <c r="B24" s="135"/>
      <c r="C24" s="40"/>
      <c r="D24" s="40"/>
      <c r="E24" s="139"/>
      <c r="F24" s="136" t="s">
        <v>33</v>
      </c>
      <c r="G24" s="140"/>
      <c r="H24" s="35"/>
      <c r="I24" s="48"/>
      <c r="J24" s="137"/>
      <c r="K24" s="24">
        <v>0</v>
      </c>
      <c r="L24" s="24"/>
      <c r="M24" s="20"/>
    </row>
    <row r="25" spans="1:13" s="14" customFormat="1" ht="18.75" customHeight="1">
      <c r="A25" s="134"/>
      <c r="B25" s="135"/>
      <c r="C25" s="40"/>
      <c r="D25" s="40"/>
      <c r="E25" s="139"/>
      <c r="F25" s="136" t="s">
        <v>33</v>
      </c>
      <c r="G25" s="140"/>
      <c r="H25" s="35"/>
      <c r="I25" s="48"/>
      <c r="J25" s="137"/>
      <c r="K25" s="24">
        <v>0</v>
      </c>
      <c r="L25" s="24"/>
      <c r="M25" s="20"/>
    </row>
    <row r="26" spans="1:13" s="14" customFormat="1" ht="18.75" customHeight="1">
      <c r="A26" s="134"/>
      <c r="B26" s="135"/>
      <c r="C26" s="40"/>
      <c r="D26" s="40"/>
      <c r="E26" s="139"/>
      <c r="F26" s="136" t="s">
        <v>33</v>
      </c>
      <c r="G26" s="140"/>
      <c r="H26" s="35"/>
      <c r="I26" s="48"/>
      <c r="J26" s="137"/>
      <c r="K26" s="24">
        <v>0</v>
      </c>
      <c r="L26" s="24"/>
      <c r="M26" s="20"/>
    </row>
    <row r="27" spans="1:13" s="14" customFormat="1" ht="18.75" customHeight="1">
      <c r="A27" s="134"/>
      <c r="B27" s="20"/>
      <c r="C27" s="48"/>
      <c r="D27" s="48"/>
      <c r="E27" s="136"/>
      <c r="F27" s="136" t="s">
        <v>33</v>
      </c>
      <c r="G27" s="136"/>
      <c r="H27" s="48"/>
      <c r="I27" s="48"/>
      <c r="J27" s="137"/>
      <c r="K27" s="24">
        <v>0</v>
      </c>
      <c r="L27" s="24"/>
      <c r="M27" s="20"/>
    </row>
    <row r="28" spans="1:13" s="14" customFormat="1" ht="18.75" customHeight="1">
      <c r="A28" s="134"/>
      <c r="B28" s="135"/>
      <c r="C28" s="40"/>
      <c r="D28" s="40"/>
      <c r="E28" s="139"/>
      <c r="F28" s="136" t="s">
        <v>33</v>
      </c>
      <c r="G28" s="140"/>
      <c r="H28" s="35"/>
      <c r="I28" s="48"/>
      <c r="J28" s="137"/>
      <c r="K28" s="24">
        <v>0</v>
      </c>
      <c r="L28" s="24"/>
      <c r="M28" s="20"/>
    </row>
    <row r="29" spans="1:13" s="14" customFormat="1" ht="18.75" customHeight="1">
      <c r="A29" s="134"/>
      <c r="B29" s="135"/>
      <c r="C29" s="40"/>
      <c r="D29" s="40"/>
      <c r="E29" s="139"/>
      <c r="F29" s="136" t="s">
        <v>33</v>
      </c>
      <c r="G29" s="140"/>
      <c r="H29" s="35"/>
      <c r="I29" s="48"/>
      <c r="J29" s="137"/>
      <c r="K29" s="24">
        <v>0</v>
      </c>
      <c r="L29" s="24"/>
      <c r="M29" s="20"/>
    </row>
    <row r="30" spans="1:13" s="14" customFormat="1" ht="18.75" customHeight="1">
      <c r="A30" s="134"/>
      <c r="B30" s="135"/>
      <c r="C30" s="40"/>
      <c r="D30" s="40"/>
      <c r="E30" s="139"/>
      <c r="F30" s="136" t="s">
        <v>33</v>
      </c>
      <c r="G30" s="140"/>
      <c r="H30" s="35"/>
      <c r="I30" s="48"/>
      <c r="J30" s="137"/>
      <c r="K30" s="24">
        <v>0</v>
      </c>
      <c r="L30" s="24"/>
      <c r="M30" s="20"/>
    </row>
    <row r="31" spans="1:13" s="14" customFormat="1" ht="18.75" customHeight="1">
      <c r="A31" s="134"/>
      <c r="B31" s="135"/>
      <c r="C31" s="40"/>
      <c r="D31" s="40"/>
      <c r="E31" s="139"/>
      <c r="F31" s="136" t="s">
        <v>33</v>
      </c>
      <c r="G31" s="140"/>
      <c r="H31" s="35"/>
      <c r="I31" s="48"/>
      <c r="J31" s="137"/>
      <c r="K31" s="24">
        <v>0</v>
      </c>
      <c r="L31" s="24"/>
      <c r="M31" s="20"/>
    </row>
    <row r="32" spans="1:13" s="14" customFormat="1" ht="18.75" customHeight="1">
      <c r="A32" s="134"/>
      <c r="B32" s="135"/>
      <c r="C32" s="40"/>
      <c r="D32" s="40"/>
      <c r="E32" s="139"/>
      <c r="F32" s="136" t="s">
        <v>33</v>
      </c>
      <c r="G32" s="140"/>
      <c r="H32" s="35"/>
      <c r="I32" s="48"/>
      <c r="J32" s="137"/>
      <c r="K32" s="24">
        <v>0</v>
      </c>
      <c r="L32" s="24"/>
      <c r="M32" s="20"/>
    </row>
    <row r="33" spans="1:13" s="14" customFormat="1" ht="18.75" customHeight="1">
      <c r="A33" s="134"/>
      <c r="B33" s="135"/>
      <c r="C33" s="40"/>
      <c r="D33" s="40"/>
      <c r="E33" s="139"/>
      <c r="F33" s="136" t="s">
        <v>33</v>
      </c>
      <c r="G33" s="140"/>
      <c r="H33" s="35"/>
      <c r="I33" s="48"/>
      <c r="J33" s="137"/>
      <c r="K33" s="24">
        <v>0</v>
      </c>
      <c r="L33" s="24"/>
      <c r="M33" s="20"/>
    </row>
    <row r="34" spans="1:13" s="14" customFormat="1" ht="18.75" customHeight="1">
      <c r="A34" s="134"/>
      <c r="B34" s="135"/>
      <c r="C34" s="40"/>
      <c r="D34" s="40"/>
      <c r="E34" s="139"/>
      <c r="F34" s="136" t="s">
        <v>33</v>
      </c>
      <c r="G34" s="140"/>
      <c r="H34" s="35"/>
      <c r="I34" s="48"/>
      <c r="J34" s="137"/>
      <c r="K34" s="24">
        <v>0</v>
      </c>
      <c r="L34" s="24"/>
      <c r="M34" s="20"/>
    </row>
    <row r="35" spans="1:13" s="14" customFormat="1" ht="18.75" customHeight="1">
      <c r="A35" s="134"/>
      <c r="B35" s="135"/>
      <c r="C35" s="40"/>
      <c r="D35" s="40"/>
      <c r="E35" s="139"/>
      <c r="F35" s="136" t="s">
        <v>33</v>
      </c>
      <c r="G35" s="140"/>
      <c r="H35" s="35"/>
      <c r="I35" s="48"/>
      <c r="J35" s="137"/>
      <c r="K35" s="24">
        <v>0</v>
      </c>
      <c r="L35" s="24"/>
      <c r="M35" s="20"/>
    </row>
    <row r="36" spans="1:13" s="14" customFormat="1" ht="18.75" customHeight="1">
      <c r="A36" s="134"/>
      <c r="B36" s="135"/>
      <c r="C36" s="40"/>
      <c r="D36" s="40"/>
      <c r="E36" s="139"/>
      <c r="F36" s="136" t="s">
        <v>33</v>
      </c>
      <c r="G36" s="140"/>
      <c r="H36" s="35"/>
      <c r="I36" s="48"/>
      <c r="J36" s="137"/>
      <c r="K36" s="24">
        <v>0</v>
      </c>
      <c r="L36" s="24"/>
      <c r="M36" s="20"/>
    </row>
    <row r="37" spans="1:13" s="14" customFormat="1" ht="18.75" customHeight="1">
      <c r="A37" s="134"/>
      <c r="B37" s="20"/>
      <c r="C37" s="48"/>
      <c r="D37" s="48"/>
      <c r="E37" s="136"/>
      <c r="F37" s="136" t="s">
        <v>33</v>
      </c>
      <c r="G37" s="136"/>
      <c r="H37" s="48"/>
      <c r="I37" s="48"/>
      <c r="J37" s="137"/>
      <c r="K37" s="24">
        <v>0</v>
      </c>
      <c r="L37" s="24"/>
      <c r="M37" s="20"/>
    </row>
    <row r="38" spans="1:13" s="14" customFormat="1" ht="18.75" customHeight="1">
      <c r="A38" s="134"/>
      <c r="B38" s="135"/>
      <c r="C38" s="40"/>
      <c r="D38" s="40"/>
      <c r="E38" s="139"/>
      <c r="F38" s="136" t="s">
        <v>33</v>
      </c>
      <c r="G38" s="140"/>
      <c r="H38" s="35"/>
      <c r="I38" s="48"/>
      <c r="J38" s="137"/>
      <c r="K38" s="24">
        <v>0</v>
      </c>
      <c r="L38" s="24"/>
      <c r="M38" s="20"/>
    </row>
    <row r="39" spans="1:13" s="14" customFormat="1" ht="18.75" customHeight="1">
      <c r="A39" s="134"/>
      <c r="B39" s="135"/>
      <c r="C39" s="40"/>
      <c r="D39" s="40"/>
      <c r="E39" s="139"/>
      <c r="F39" s="136" t="s">
        <v>33</v>
      </c>
      <c r="G39" s="140"/>
      <c r="H39" s="35"/>
      <c r="I39" s="48"/>
      <c r="J39" s="137"/>
      <c r="K39" s="24">
        <v>0</v>
      </c>
      <c r="L39" s="24"/>
      <c r="M39" s="20"/>
    </row>
    <row r="40" spans="1:13" s="14" customFormat="1" ht="18.75" customHeight="1">
      <c r="A40" s="134"/>
      <c r="B40" s="135"/>
      <c r="C40" s="40"/>
      <c r="D40" s="40"/>
      <c r="E40" s="139"/>
      <c r="F40" s="136" t="s">
        <v>33</v>
      </c>
      <c r="G40" s="140"/>
      <c r="H40" s="35"/>
      <c r="I40" s="48"/>
      <c r="J40" s="137"/>
      <c r="K40" s="24">
        <v>0</v>
      </c>
      <c r="L40" s="24"/>
      <c r="M40" s="20"/>
    </row>
    <row r="41" spans="1:13" s="14" customFormat="1" ht="18.75" customHeight="1">
      <c r="A41" s="134"/>
      <c r="B41" s="135"/>
      <c r="C41" s="40"/>
      <c r="D41" s="40"/>
      <c r="E41" s="139"/>
      <c r="F41" s="136" t="s">
        <v>33</v>
      </c>
      <c r="G41" s="140"/>
      <c r="H41" s="35"/>
      <c r="I41" s="48"/>
      <c r="J41" s="137"/>
      <c r="K41" s="24">
        <v>0</v>
      </c>
      <c r="L41" s="24"/>
      <c r="M41" s="20"/>
    </row>
    <row r="42" spans="1:13" s="14" customFormat="1" ht="18.75" customHeight="1">
      <c r="A42" s="134"/>
      <c r="B42" s="135"/>
      <c r="C42" s="40"/>
      <c r="D42" s="40"/>
      <c r="E42" s="139"/>
      <c r="F42" s="136" t="s">
        <v>33</v>
      </c>
      <c r="G42" s="140"/>
      <c r="H42" s="35"/>
      <c r="I42" s="48"/>
      <c r="J42" s="137"/>
      <c r="K42" s="24">
        <v>0</v>
      </c>
      <c r="L42" s="24"/>
      <c r="M42" s="20"/>
    </row>
    <row r="43" spans="1:13" s="14" customFormat="1" ht="18.75" customHeight="1">
      <c r="A43" s="134"/>
      <c r="B43" s="135"/>
      <c r="C43" s="40"/>
      <c r="D43" s="40"/>
      <c r="E43" s="139"/>
      <c r="F43" s="136" t="s">
        <v>33</v>
      </c>
      <c r="G43" s="140"/>
      <c r="H43" s="35"/>
      <c r="I43" s="48"/>
      <c r="J43" s="137"/>
      <c r="K43" s="24">
        <v>0</v>
      </c>
      <c r="L43" s="24"/>
      <c r="M43" s="20"/>
    </row>
    <row r="44" spans="1:13" s="14" customFormat="1" ht="18.75" customHeight="1">
      <c r="A44" s="134"/>
      <c r="B44" s="135"/>
      <c r="C44" s="40"/>
      <c r="D44" s="40"/>
      <c r="E44" s="139"/>
      <c r="F44" s="136" t="s">
        <v>33</v>
      </c>
      <c r="G44" s="140"/>
      <c r="H44" s="35"/>
      <c r="I44" s="48"/>
      <c r="J44" s="137"/>
      <c r="K44" s="24">
        <v>0</v>
      </c>
      <c r="L44" s="24"/>
      <c r="M44" s="20"/>
    </row>
    <row r="45" spans="1:13" s="14" customFormat="1" ht="18.75" customHeight="1">
      <c r="A45" s="134"/>
      <c r="B45" s="135"/>
      <c r="C45" s="40"/>
      <c r="D45" s="40"/>
      <c r="E45" s="139"/>
      <c r="F45" s="136" t="s">
        <v>33</v>
      </c>
      <c r="G45" s="140"/>
      <c r="H45" s="35"/>
      <c r="I45" s="48"/>
      <c r="J45" s="137"/>
      <c r="K45" s="24">
        <v>0</v>
      </c>
      <c r="L45" s="24"/>
      <c r="M45" s="20"/>
    </row>
    <row r="46" spans="1:13" s="14" customFormat="1" ht="18.75" customHeight="1">
      <c r="A46" s="134"/>
      <c r="B46" s="135"/>
      <c r="C46" s="40"/>
      <c r="D46" s="40"/>
      <c r="E46" s="139"/>
      <c r="F46" s="136" t="s">
        <v>33</v>
      </c>
      <c r="G46" s="140"/>
      <c r="H46" s="35"/>
      <c r="I46" s="48"/>
      <c r="J46" s="137"/>
      <c r="K46" s="24">
        <v>0</v>
      </c>
      <c r="L46" s="24"/>
      <c r="M46" s="20"/>
    </row>
    <row r="47" spans="1:13" s="14" customFormat="1" ht="18.75" customHeight="1">
      <c r="A47" s="134"/>
      <c r="B47" s="20"/>
      <c r="C47" s="48"/>
      <c r="D47" s="48"/>
      <c r="E47" s="136"/>
      <c r="F47" s="136" t="s">
        <v>33</v>
      </c>
      <c r="G47" s="136"/>
      <c r="H47" s="48"/>
      <c r="I47" s="48"/>
      <c r="J47" s="137"/>
      <c r="K47" s="24">
        <v>0</v>
      </c>
      <c r="L47" s="24"/>
      <c r="M47" s="20"/>
    </row>
    <row r="48" spans="1:13" ht="12.75">
      <c r="A48" s="141"/>
      <c r="B48" s="51"/>
      <c r="C48" s="141"/>
      <c r="D48" s="141"/>
      <c r="E48" s="142"/>
      <c r="F48" s="142"/>
      <c r="G48" s="142"/>
      <c r="H48" s="141"/>
      <c r="I48" s="141"/>
      <c r="J48" s="143"/>
      <c r="K48" s="144"/>
      <c r="L48" s="144"/>
      <c r="M48" s="51"/>
    </row>
    <row r="49" spans="1:13" ht="12.75">
      <c r="A49" s="141"/>
      <c r="B49" s="51"/>
      <c r="C49" s="141"/>
      <c r="D49" s="141"/>
      <c r="E49" s="142"/>
      <c r="F49" s="142"/>
      <c r="G49" s="142"/>
      <c r="H49" s="141"/>
      <c r="I49" s="141"/>
      <c r="J49" s="143"/>
      <c r="K49" s="144"/>
      <c r="L49" s="144"/>
      <c r="M49" s="51"/>
    </row>
    <row r="50" spans="1:13" ht="12.75">
      <c r="A50" s="141"/>
      <c r="B50" s="51"/>
      <c r="C50" s="141"/>
      <c r="D50" s="141"/>
      <c r="E50" s="142"/>
      <c r="F50" s="142"/>
      <c r="G50" s="142"/>
      <c r="H50" s="141"/>
      <c r="I50" s="141"/>
      <c r="J50" s="143"/>
      <c r="K50" s="144"/>
      <c r="L50" s="144"/>
      <c r="M50" s="51"/>
    </row>
    <row r="51" spans="1:13" ht="12.75">
      <c r="A51" s="141"/>
      <c r="B51" s="51"/>
      <c r="C51" s="141"/>
      <c r="D51" s="141"/>
      <c r="E51" s="142"/>
      <c r="F51" s="142"/>
      <c r="G51" s="142"/>
      <c r="H51" s="141"/>
      <c r="I51" s="141"/>
      <c r="J51" s="143"/>
      <c r="K51" s="144"/>
      <c r="L51" s="144"/>
      <c r="M51" s="51"/>
    </row>
    <row r="52" spans="1:13" ht="12.75">
      <c r="A52" s="141"/>
      <c r="B52" s="51"/>
      <c r="C52" s="141"/>
      <c r="D52" s="141"/>
      <c r="E52" s="142"/>
      <c r="F52" s="142"/>
      <c r="G52" s="142"/>
      <c r="H52" s="141"/>
      <c r="I52" s="141"/>
      <c r="J52" s="143"/>
      <c r="K52" s="144"/>
      <c r="L52" s="144"/>
      <c r="M52" s="51"/>
    </row>
    <row r="53" spans="1:13" ht="12.75">
      <c r="A53" s="141"/>
      <c r="B53" s="51"/>
      <c r="C53" s="141"/>
      <c r="D53" s="141"/>
      <c r="E53" s="142"/>
      <c r="F53" s="142"/>
      <c r="G53" s="142"/>
      <c r="H53" s="141"/>
      <c r="I53" s="141"/>
      <c r="J53" s="143"/>
      <c r="K53" s="144"/>
      <c r="L53" s="144"/>
      <c r="M53" s="51"/>
    </row>
    <row r="54" spans="1:13" ht="12.75">
      <c r="A54" s="141"/>
      <c r="B54" s="51"/>
      <c r="C54" s="141"/>
      <c r="D54" s="141"/>
      <c r="E54" s="142"/>
      <c r="F54" s="142"/>
      <c r="G54" s="142"/>
      <c r="H54" s="141"/>
      <c r="I54" s="141"/>
      <c r="J54" s="143"/>
      <c r="K54" s="144"/>
      <c r="L54" s="144"/>
      <c r="M54" s="51"/>
    </row>
    <row r="55" spans="1:13" ht="7.5" customHeight="1">
      <c r="A55" s="141"/>
      <c r="B55" s="51"/>
      <c r="C55" s="141"/>
      <c r="D55" s="141"/>
      <c r="E55" s="142"/>
      <c r="F55" s="142"/>
      <c r="G55" s="142"/>
      <c r="H55" s="141"/>
      <c r="I55" s="141"/>
      <c r="J55" s="143"/>
      <c r="K55" s="144"/>
      <c r="L55" s="144"/>
      <c r="M55" s="51"/>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V16" sqref="V16"/>
    </sheetView>
  </sheetViews>
  <sheetFormatPr defaultColWidth="11.421875" defaultRowHeight="12.75"/>
  <cols>
    <col min="1" max="1" width="4.00390625" style="52" bestFit="1" customWidth="1"/>
    <col min="2" max="2" width="2.57421875" style="52" hidden="1" customWidth="1"/>
    <col min="3" max="3" width="24.28125" style="52" customWidth="1"/>
    <col min="4" max="4" width="11.421875" style="52" customWidth="1"/>
    <col min="5" max="5" width="3.28125" style="52" customWidth="1"/>
    <col min="6" max="6" width="3.421875" style="52" bestFit="1" customWidth="1"/>
    <col min="7" max="7" width="3.7109375" style="52" bestFit="1" customWidth="1"/>
    <col min="8" max="8" width="3.57421875" style="52" bestFit="1" customWidth="1"/>
    <col min="9" max="9" width="34.57421875" style="52" customWidth="1"/>
    <col min="10" max="10" width="2.28125" style="52" bestFit="1" customWidth="1"/>
    <col min="11" max="11" width="3.8515625" style="52" bestFit="1" customWidth="1"/>
    <col min="12" max="12" width="3.8515625" style="52" customWidth="1"/>
    <col min="13" max="13" width="6.421875" style="52" bestFit="1" customWidth="1"/>
    <col min="14" max="14" width="3.421875" style="52" bestFit="1" customWidth="1"/>
    <col min="15" max="15" width="3.421875" style="52" customWidth="1"/>
    <col min="16" max="16" width="4.7109375" style="52" bestFit="1" customWidth="1"/>
    <col min="17" max="17" width="5.00390625" style="52" bestFit="1" customWidth="1"/>
    <col min="18" max="18" width="4.28125" style="52" customWidth="1"/>
    <col min="19" max="19" width="11.421875" style="52" customWidth="1"/>
    <col min="20" max="20" width="11.421875" style="112" customWidth="1"/>
    <col min="21" max="21" width="19.00390625" style="52" customWidth="1"/>
    <col min="22" max="22" width="3.421875" style="112" customWidth="1"/>
    <col min="23" max="23" width="4.28125" style="112" bestFit="1" customWidth="1"/>
    <col min="24" max="25" width="3.140625" style="112" customWidth="1"/>
    <col min="26" max="26" width="3.421875" style="52" customWidth="1"/>
    <col min="27" max="16384" width="11.421875" style="52" customWidth="1"/>
  </cols>
  <sheetData>
    <row r="1" spans="1:21" ht="25.5">
      <c r="A1" s="219"/>
      <c r="B1" s="219"/>
      <c r="C1" s="219"/>
      <c r="D1" s="219"/>
      <c r="E1" s="219"/>
      <c r="F1" s="219"/>
      <c r="G1" s="219"/>
      <c r="H1" s="219"/>
      <c r="I1" s="219"/>
      <c r="J1" s="219"/>
      <c r="K1" s="219"/>
      <c r="L1" s="219"/>
      <c r="M1" s="219"/>
      <c r="N1" s="219"/>
      <c r="O1" s="219"/>
      <c r="P1" s="219"/>
      <c r="Q1" s="219"/>
      <c r="R1" s="219"/>
      <c r="S1" s="219"/>
      <c r="T1" s="219"/>
      <c r="U1" s="148"/>
    </row>
    <row r="2" spans="1:21" ht="25.5">
      <c r="A2" s="219"/>
      <c r="B2" s="219"/>
      <c r="C2" s="219"/>
      <c r="D2" s="219"/>
      <c r="E2" s="219"/>
      <c r="F2" s="219"/>
      <c r="G2" s="219"/>
      <c r="H2" s="219"/>
      <c r="I2" s="219"/>
      <c r="J2" s="219"/>
      <c r="K2" s="219"/>
      <c r="L2" s="219"/>
      <c r="M2" s="219"/>
      <c r="N2" s="219"/>
      <c r="O2" s="219"/>
      <c r="P2" s="219"/>
      <c r="Q2" s="219"/>
      <c r="R2" s="219"/>
      <c r="S2" s="219"/>
      <c r="T2" s="219"/>
      <c r="U2" s="148"/>
    </row>
    <row r="3" spans="1:26" ht="12.75">
      <c r="A3" s="1" t="s">
        <v>0</v>
      </c>
      <c r="B3" s="1" t="s">
        <v>69</v>
      </c>
      <c r="C3" s="2" t="s">
        <v>1</v>
      </c>
      <c r="D3" s="1" t="s">
        <v>2</v>
      </c>
      <c r="E3" s="3" t="s">
        <v>3</v>
      </c>
      <c r="F3" s="1" t="s">
        <v>4</v>
      </c>
      <c r="G3" s="1" t="s">
        <v>5</v>
      </c>
      <c r="H3" s="1" t="s">
        <v>6</v>
      </c>
      <c r="I3" s="1" t="s">
        <v>7</v>
      </c>
      <c r="J3" s="1" t="s">
        <v>39</v>
      </c>
      <c r="K3" s="1" t="s">
        <v>8</v>
      </c>
      <c r="L3" s="149" t="s">
        <v>107</v>
      </c>
      <c r="M3" s="1" t="s">
        <v>9</v>
      </c>
      <c r="N3" s="1" t="s">
        <v>10</v>
      </c>
      <c r="O3" s="1" t="s">
        <v>11</v>
      </c>
      <c r="P3" s="1" t="s">
        <v>12</v>
      </c>
      <c r="Q3" s="1" t="s">
        <v>13</v>
      </c>
      <c r="R3" s="1" t="s">
        <v>14</v>
      </c>
      <c r="S3" s="5" t="s">
        <v>15</v>
      </c>
      <c r="T3" s="5" t="s">
        <v>71</v>
      </c>
      <c r="U3" s="150" t="s">
        <v>91</v>
      </c>
      <c r="V3" s="151" t="s">
        <v>98</v>
      </c>
      <c r="W3" s="151" t="s">
        <v>99</v>
      </c>
      <c r="X3" s="151" t="s">
        <v>115</v>
      </c>
      <c r="Y3" s="151" t="s">
        <v>118</v>
      </c>
      <c r="Z3" s="152"/>
    </row>
    <row r="4" spans="1:26" ht="12.75">
      <c r="A4" s="16">
        <v>1</v>
      </c>
      <c r="B4" s="19"/>
      <c r="C4" s="20"/>
      <c r="D4" s="21"/>
      <c r="E4" s="21"/>
      <c r="F4" s="21"/>
      <c r="G4" s="21"/>
      <c r="H4" s="21"/>
      <c r="I4" s="28"/>
      <c r="J4" s="23">
        <v>0</v>
      </c>
      <c r="K4" s="21">
        <v>0</v>
      </c>
      <c r="L4" s="21"/>
      <c r="M4" s="21"/>
      <c r="N4" s="21"/>
      <c r="O4" s="21"/>
      <c r="P4" s="21"/>
      <c r="Q4" s="21"/>
      <c r="R4" s="16">
        <f aca="true" t="shared" si="0" ref="R4:R9">(M4*1)+(N4*3)+(O4*2)+(P4*2)+(Q4*5)</f>
        <v>0</v>
      </c>
      <c r="S4" s="24">
        <v>0</v>
      </c>
      <c r="T4" s="153"/>
      <c r="U4" s="154"/>
      <c r="V4" s="155"/>
      <c r="W4" s="155"/>
      <c r="X4" s="155"/>
      <c r="Y4" s="155"/>
      <c r="Z4" s="51"/>
    </row>
    <row r="5" spans="1:26" ht="12.75">
      <c r="A5" s="16">
        <v>2</v>
      </c>
      <c r="B5" s="19"/>
      <c r="C5" s="20"/>
      <c r="D5" s="21"/>
      <c r="E5" s="21"/>
      <c r="F5" s="21"/>
      <c r="G5" s="21"/>
      <c r="H5" s="21"/>
      <c r="I5" s="28"/>
      <c r="J5" s="23">
        <v>0</v>
      </c>
      <c r="K5" s="21">
        <v>0</v>
      </c>
      <c r="L5" s="21"/>
      <c r="M5" s="21"/>
      <c r="N5" s="21"/>
      <c r="O5" s="21"/>
      <c r="P5" s="21"/>
      <c r="Q5" s="21"/>
      <c r="R5" s="16">
        <f t="shared" si="0"/>
        <v>0</v>
      </c>
      <c r="S5" s="24">
        <v>0</v>
      </c>
      <c r="T5" s="153"/>
      <c r="U5" s="154"/>
      <c r="V5" s="155"/>
      <c r="W5" s="155"/>
      <c r="X5" s="155"/>
      <c r="Y5" s="155"/>
      <c r="Z5" s="51"/>
    </row>
    <row r="6" spans="1:26" ht="12.75">
      <c r="A6" s="16">
        <v>3</v>
      </c>
      <c r="B6" s="19"/>
      <c r="C6" s="20"/>
      <c r="D6" s="21"/>
      <c r="E6" s="21"/>
      <c r="F6" s="21"/>
      <c r="G6" s="21"/>
      <c r="H6" s="21"/>
      <c r="I6" s="28"/>
      <c r="J6" s="23">
        <v>0</v>
      </c>
      <c r="K6" s="21">
        <v>0</v>
      </c>
      <c r="L6" s="21"/>
      <c r="M6" s="21"/>
      <c r="N6" s="21"/>
      <c r="O6" s="21"/>
      <c r="P6" s="21"/>
      <c r="Q6" s="21"/>
      <c r="R6" s="16">
        <f t="shared" si="0"/>
        <v>0</v>
      </c>
      <c r="S6" s="24">
        <v>0</v>
      </c>
      <c r="T6" s="153"/>
      <c r="U6" s="154"/>
      <c r="V6" s="155"/>
      <c r="W6" s="155"/>
      <c r="X6" s="155"/>
      <c r="Y6" s="155"/>
      <c r="Z6" s="51"/>
    </row>
    <row r="7" spans="1:26" ht="12.75">
      <c r="A7" s="16">
        <v>4</v>
      </c>
      <c r="B7" s="19"/>
      <c r="C7" s="20"/>
      <c r="D7" s="21"/>
      <c r="E7" s="21"/>
      <c r="F7" s="21"/>
      <c r="G7" s="21"/>
      <c r="H7" s="21"/>
      <c r="I7" s="28"/>
      <c r="J7" s="23">
        <v>0</v>
      </c>
      <c r="K7" s="21">
        <v>0</v>
      </c>
      <c r="L7" s="21"/>
      <c r="M7" s="21"/>
      <c r="N7" s="21"/>
      <c r="O7" s="21"/>
      <c r="P7" s="21"/>
      <c r="Q7" s="21"/>
      <c r="R7" s="16">
        <f t="shared" si="0"/>
        <v>0</v>
      </c>
      <c r="S7" s="24">
        <v>0</v>
      </c>
      <c r="T7" s="153"/>
      <c r="U7" s="154"/>
      <c r="V7" s="155"/>
      <c r="W7" s="155"/>
      <c r="X7" s="155"/>
      <c r="Y7" s="155"/>
      <c r="Z7" s="51"/>
    </row>
    <row r="8" spans="1:26" ht="12.75">
      <c r="A8" s="16">
        <v>5</v>
      </c>
      <c r="B8" s="19"/>
      <c r="C8" s="20"/>
      <c r="D8" s="21"/>
      <c r="E8" s="21"/>
      <c r="F8" s="21"/>
      <c r="G8" s="21"/>
      <c r="H8" s="21"/>
      <c r="I8" s="28"/>
      <c r="J8" s="23">
        <v>0</v>
      </c>
      <c r="K8" s="21">
        <v>0</v>
      </c>
      <c r="L8" s="21"/>
      <c r="M8" s="21"/>
      <c r="N8" s="21"/>
      <c r="O8" s="21"/>
      <c r="P8" s="21"/>
      <c r="Q8" s="21"/>
      <c r="R8" s="16">
        <f t="shared" si="0"/>
        <v>0</v>
      </c>
      <c r="S8" s="24">
        <v>0</v>
      </c>
      <c r="T8" s="153"/>
      <c r="U8" s="154"/>
      <c r="V8" s="155"/>
      <c r="W8" s="155"/>
      <c r="X8" s="155"/>
      <c r="Y8" s="155"/>
      <c r="Z8" s="51"/>
    </row>
    <row r="9" spans="1:26" ht="12.75">
      <c r="A9" s="16">
        <v>6</v>
      </c>
      <c r="B9" s="19"/>
      <c r="C9" s="20"/>
      <c r="D9" s="21"/>
      <c r="E9" s="21"/>
      <c r="F9" s="21"/>
      <c r="G9" s="21"/>
      <c r="H9" s="21"/>
      <c r="I9" s="28"/>
      <c r="J9" s="23">
        <v>0</v>
      </c>
      <c r="K9" s="21">
        <v>0</v>
      </c>
      <c r="L9" s="21"/>
      <c r="M9" s="21"/>
      <c r="N9" s="21"/>
      <c r="O9" s="21"/>
      <c r="P9" s="21"/>
      <c r="Q9" s="21"/>
      <c r="R9" s="16">
        <f t="shared" si="0"/>
        <v>0</v>
      </c>
      <c r="S9" s="24">
        <v>0</v>
      </c>
      <c r="T9" s="153"/>
      <c r="U9" s="154"/>
      <c r="V9" s="155"/>
      <c r="W9" s="155"/>
      <c r="X9" s="155"/>
      <c r="Y9" s="155"/>
      <c r="Z9" s="51"/>
    </row>
    <row r="10" spans="1:26" ht="12.75">
      <c r="A10" s="16">
        <v>7</v>
      </c>
      <c r="B10" s="19"/>
      <c r="C10" s="20"/>
      <c r="D10" s="21"/>
      <c r="E10" s="21"/>
      <c r="F10" s="21"/>
      <c r="G10" s="21"/>
      <c r="H10" s="21"/>
      <c r="I10" s="28"/>
      <c r="J10" s="23">
        <v>0</v>
      </c>
      <c r="K10" s="21">
        <v>0</v>
      </c>
      <c r="L10" s="21"/>
      <c r="M10" s="21"/>
      <c r="N10" s="21"/>
      <c r="O10" s="21"/>
      <c r="P10" s="21"/>
      <c r="Q10" s="21"/>
      <c r="R10" s="16">
        <f aca="true" t="shared" si="1" ref="R10:R19">(M10*1)+(N10*3)+(O10*2)+(P10*2)+(Q10*5)</f>
        <v>0</v>
      </c>
      <c r="S10" s="24">
        <v>0</v>
      </c>
      <c r="T10" s="153"/>
      <c r="U10" s="154"/>
      <c r="V10" s="155"/>
      <c r="W10" s="155"/>
      <c r="X10" s="155"/>
      <c r="Y10" s="155"/>
      <c r="Z10" s="51"/>
    </row>
    <row r="11" spans="1:26" ht="12.75">
      <c r="A11" s="16">
        <v>8</v>
      </c>
      <c r="B11" s="19"/>
      <c r="C11" s="20"/>
      <c r="D11" s="21"/>
      <c r="E11" s="21"/>
      <c r="F11" s="21"/>
      <c r="G11" s="21"/>
      <c r="H11" s="21"/>
      <c r="I11" s="28"/>
      <c r="J11" s="23">
        <v>0</v>
      </c>
      <c r="K11" s="21">
        <v>0</v>
      </c>
      <c r="L11" s="21"/>
      <c r="M11" s="21"/>
      <c r="N11" s="21"/>
      <c r="O11" s="21"/>
      <c r="P11" s="21"/>
      <c r="Q11" s="21"/>
      <c r="R11" s="16">
        <f t="shared" si="1"/>
        <v>0</v>
      </c>
      <c r="S11" s="24">
        <v>0</v>
      </c>
      <c r="T11" s="153"/>
      <c r="U11" s="154"/>
      <c r="V11" s="155"/>
      <c r="W11" s="155"/>
      <c r="X11" s="155"/>
      <c r="Y11" s="155"/>
      <c r="Z11" s="51"/>
    </row>
    <row r="12" spans="1:26" ht="12.75">
      <c r="A12" s="16">
        <v>9</v>
      </c>
      <c r="B12" s="19"/>
      <c r="C12" s="20"/>
      <c r="D12" s="21"/>
      <c r="E12" s="21"/>
      <c r="F12" s="21"/>
      <c r="G12" s="21"/>
      <c r="H12" s="21"/>
      <c r="I12" s="28"/>
      <c r="J12" s="23">
        <v>0</v>
      </c>
      <c r="K12" s="21">
        <v>0</v>
      </c>
      <c r="L12" s="21"/>
      <c r="M12" s="21"/>
      <c r="N12" s="21"/>
      <c r="O12" s="21"/>
      <c r="P12" s="21"/>
      <c r="Q12" s="21"/>
      <c r="R12" s="16">
        <f t="shared" si="1"/>
        <v>0</v>
      </c>
      <c r="S12" s="24">
        <v>0</v>
      </c>
      <c r="T12" s="153"/>
      <c r="U12" s="154"/>
      <c r="V12" s="155"/>
      <c r="W12" s="155"/>
      <c r="X12" s="155"/>
      <c r="Y12" s="155"/>
      <c r="Z12" s="51"/>
    </row>
    <row r="13" spans="1:26" ht="12.75">
      <c r="A13" s="16">
        <v>10</v>
      </c>
      <c r="B13" s="19"/>
      <c r="C13" s="20"/>
      <c r="D13" s="21"/>
      <c r="E13" s="21"/>
      <c r="F13" s="21"/>
      <c r="G13" s="21"/>
      <c r="H13" s="21"/>
      <c r="I13" s="28"/>
      <c r="J13" s="23">
        <v>0</v>
      </c>
      <c r="K13" s="21">
        <v>0</v>
      </c>
      <c r="L13" s="21"/>
      <c r="M13" s="21"/>
      <c r="N13" s="21"/>
      <c r="O13" s="21"/>
      <c r="P13" s="21"/>
      <c r="Q13" s="21"/>
      <c r="R13" s="16">
        <f t="shared" si="1"/>
        <v>0</v>
      </c>
      <c r="S13" s="24">
        <v>0</v>
      </c>
      <c r="T13" s="153"/>
      <c r="U13" s="154"/>
      <c r="V13" s="155"/>
      <c r="W13" s="155"/>
      <c r="X13" s="155"/>
      <c r="Y13" s="155"/>
      <c r="Z13" s="51"/>
    </row>
    <row r="14" spans="1:26" ht="12.75">
      <c r="A14" s="16">
        <v>11</v>
      </c>
      <c r="B14" s="19"/>
      <c r="C14" s="29"/>
      <c r="D14" s="21"/>
      <c r="E14" s="21"/>
      <c r="F14" s="21"/>
      <c r="G14" s="21"/>
      <c r="H14" s="21"/>
      <c r="I14" s="28"/>
      <c r="J14" s="23">
        <v>0</v>
      </c>
      <c r="K14" s="21">
        <v>0</v>
      </c>
      <c r="L14" s="21"/>
      <c r="M14" s="21"/>
      <c r="N14" s="21"/>
      <c r="O14" s="21"/>
      <c r="P14" s="21"/>
      <c r="Q14" s="21"/>
      <c r="R14" s="16">
        <f t="shared" si="1"/>
        <v>0</v>
      </c>
      <c r="S14" s="24">
        <v>0</v>
      </c>
      <c r="T14" s="153"/>
      <c r="U14" s="154"/>
      <c r="V14" s="155"/>
      <c r="W14" s="155"/>
      <c r="X14" s="155"/>
      <c r="Y14" s="155"/>
      <c r="Z14" s="51"/>
    </row>
    <row r="15" spans="1:26" ht="12.75">
      <c r="A15" s="16">
        <v>12</v>
      </c>
      <c r="B15" s="19"/>
      <c r="C15" s="20"/>
      <c r="D15" s="21"/>
      <c r="E15" s="21"/>
      <c r="F15" s="21"/>
      <c r="G15" s="21"/>
      <c r="H15" s="21"/>
      <c r="I15" s="28"/>
      <c r="J15" s="23">
        <v>0</v>
      </c>
      <c r="K15" s="21">
        <v>0</v>
      </c>
      <c r="L15" s="21"/>
      <c r="M15" s="21"/>
      <c r="N15" s="21"/>
      <c r="O15" s="21"/>
      <c r="P15" s="21"/>
      <c r="Q15" s="21"/>
      <c r="R15" s="16">
        <f t="shared" si="1"/>
        <v>0</v>
      </c>
      <c r="S15" s="24">
        <v>0</v>
      </c>
      <c r="T15" s="153"/>
      <c r="U15" s="154"/>
      <c r="V15" s="155"/>
      <c r="W15" s="155"/>
      <c r="X15" s="155"/>
      <c r="Y15" s="155"/>
      <c r="Z15" s="51"/>
    </row>
    <row r="16" spans="1:26" ht="12.75">
      <c r="A16" s="16">
        <v>13</v>
      </c>
      <c r="B16" s="19"/>
      <c r="C16" s="20"/>
      <c r="D16" s="21"/>
      <c r="E16" s="21"/>
      <c r="F16" s="21"/>
      <c r="G16" s="21"/>
      <c r="H16" s="21"/>
      <c r="I16" s="28"/>
      <c r="J16" s="23">
        <v>0</v>
      </c>
      <c r="K16" s="21">
        <v>0</v>
      </c>
      <c r="L16" s="21"/>
      <c r="M16" s="21"/>
      <c r="N16" s="21"/>
      <c r="O16" s="21"/>
      <c r="P16" s="21"/>
      <c r="Q16" s="21"/>
      <c r="R16" s="16">
        <f t="shared" si="1"/>
        <v>0</v>
      </c>
      <c r="S16" s="24">
        <v>0</v>
      </c>
      <c r="T16" s="153"/>
      <c r="U16" s="154"/>
      <c r="V16" s="155"/>
      <c r="W16" s="155"/>
      <c r="X16" s="155"/>
      <c r="Y16" s="155"/>
      <c r="Z16" s="51"/>
    </row>
    <row r="17" spans="1:26" ht="12.75">
      <c r="A17" s="16">
        <v>14</v>
      </c>
      <c r="B17" s="19"/>
      <c r="C17" s="20"/>
      <c r="D17" s="21"/>
      <c r="E17" s="21"/>
      <c r="F17" s="21"/>
      <c r="G17" s="21"/>
      <c r="H17" s="21"/>
      <c r="I17" s="28"/>
      <c r="J17" s="23">
        <v>0</v>
      </c>
      <c r="K17" s="21">
        <v>0</v>
      </c>
      <c r="L17" s="21"/>
      <c r="M17" s="21"/>
      <c r="N17" s="21"/>
      <c r="O17" s="21"/>
      <c r="P17" s="21"/>
      <c r="Q17" s="21"/>
      <c r="R17" s="16">
        <f t="shared" si="1"/>
        <v>0</v>
      </c>
      <c r="S17" s="24">
        <v>0</v>
      </c>
      <c r="T17" s="153"/>
      <c r="U17" s="154"/>
      <c r="V17" s="155"/>
      <c r="W17" s="155"/>
      <c r="X17" s="155"/>
      <c r="Y17" s="155"/>
      <c r="Z17" s="51"/>
    </row>
    <row r="18" spans="1:26" ht="12.75">
      <c r="A18" s="16">
        <v>15</v>
      </c>
      <c r="B18" s="19"/>
      <c r="C18" s="20"/>
      <c r="D18" s="21"/>
      <c r="E18" s="21"/>
      <c r="F18" s="21"/>
      <c r="G18" s="21"/>
      <c r="H18" s="21"/>
      <c r="I18" s="28"/>
      <c r="J18" s="23">
        <v>0</v>
      </c>
      <c r="K18" s="21">
        <v>0</v>
      </c>
      <c r="L18" s="21"/>
      <c r="M18" s="21"/>
      <c r="N18" s="21"/>
      <c r="O18" s="21"/>
      <c r="P18" s="21"/>
      <c r="Q18" s="21"/>
      <c r="R18" s="16">
        <f t="shared" si="1"/>
        <v>0</v>
      </c>
      <c r="S18" s="24">
        <v>0</v>
      </c>
      <c r="T18" s="153"/>
      <c r="U18" s="154"/>
      <c r="V18" s="155"/>
      <c r="W18" s="155"/>
      <c r="X18" s="155"/>
      <c r="Y18" s="155"/>
      <c r="Z18" s="51"/>
    </row>
    <row r="19" spans="1:26" ht="12.75">
      <c r="A19" s="16">
        <v>16</v>
      </c>
      <c r="B19" s="19"/>
      <c r="C19" s="20"/>
      <c r="D19" s="21"/>
      <c r="E19" s="21"/>
      <c r="F19" s="21"/>
      <c r="G19" s="21"/>
      <c r="H19" s="21"/>
      <c r="I19" s="28"/>
      <c r="J19" s="23">
        <v>0</v>
      </c>
      <c r="K19" s="21">
        <v>0</v>
      </c>
      <c r="L19" s="21"/>
      <c r="M19" s="21"/>
      <c r="N19" s="21"/>
      <c r="O19" s="21"/>
      <c r="P19" s="21"/>
      <c r="Q19" s="21"/>
      <c r="R19" s="16">
        <f t="shared" si="1"/>
        <v>0</v>
      </c>
      <c r="S19" s="24">
        <v>0</v>
      </c>
      <c r="T19" s="153"/>
      <c r="U19" s="154"/>
      <c r="V19" s="155"/>
      <c r="W19" s="155"/>
      <c r="X19" s="155"/>
      <c r="Y19" s="155"/>
      <c r="Z19" s="51"/>
    </row>
    <row r="20" spans="1:26" ht="12.75">
      <c r="A20" s="16">
        <v>17</v>
      </c>
      <c r="B20" s="19"/>
      <c r="C20" s="20"/>
      <c r="D20" s="21"/>
      <c r="E20" s="21"/>
      <c r="F20" s="21"/>
      <c r="G20" s="21"/>
      <c r="H20" s="21"/>
      <c r="I20" s="28"/>
      <c r="J20" s="156">
        <v>0</v>
      </c>
      <c r="K20" s="21">
        <v>0</v>
      </c>
      <c r="L20" s="21"/>
      <c r="M20" s="21"/>
      <c r="N20" s="21"/>
      <c r="O20" s="21"/>
      <c r="P20" s="21"/>
      <c r="Q20" s="21"/>
      <c r="R20" s="16">
        <f aca="true" t="shared" si="2" ref="R20:R28">(M20*1)+(N20*3)+(O20*2)+(P20*2)+(Q20*5)</f>
        <v>0</v>
      </c>
      <c r="S20" s="24">
        <v>0</v>
      </c>
      <c r="T20" s="153"/>
      <c r="U20" s="154"/>
      <c r="V20" s="155"/>
      <c r="W20" s="155"/>
      <c r="X20" s="155"/>
      <c r="Y20" s="155"/>
      <c r="Z20" s="51"/>
    </row>
    <row r="21" spans="1:26" ht="12.75">
      <c r="A21" s="16">
        <v>18</v>
      </c>
      <c r="B21" s="19"/>
      <c r="C21" s="69"/>
      <c r="D21" s="21"/>
      <c r="E21" s="21"/>
      <c r="F21" s="21"/>
      <c r="G21" s="21"/>
      <c r="H21" s="21"/>
      <c r="I21" s="28"/>
      <c r="J21" s="23">
        <v>0</v>
      </c>
      <c r="K21" s="21">
        <v>0</v>
      </c>
      <c r="L21" s="21"/>
      <c r="M21" s="21"/>
      <c r="N21" s="21"/>
      <c r="O21" s="21"/>
      <c r="P21" s="21"/>
      <c r="Q21" s="21"/>
      <c r="R21" s="16">
        <f t="shared" si="2"/>
        <v>0</v>
      </c>
      <c r="S21" s="24">
        <v>0</v>
      </c>
      <c r="T21" s="153"/>
      <c r="U21" s="154"/>
      <c r="V21" s="155"/>
      <c r="W21" s="155"/>
      <c r="X21" s="155"/>
      <c r="Y21" s="155"/>
      <c r="Z21" s="51"/>
    </row>
    <row r="22" spans="1:26" ht="12.75">
      <c r="A22" s="16">
        <v>19</v>
      </c>
      <c r="B22" s="19"/>
      <c r="C22" s="20"/>
      <c r="D22" s="21"/>
      <c r="E22" s="21"/>
      <c r="F22" s="21"/>
      <c r="G22" s="21"/>
      <c r="H22" s="21"/>
      <c r="I22" s="28"/>
      <c r="J22" s="23">
        <v>0</v>
      </c>
      <c r="K22" s="21">
        <v>0</v>
      </c>
      <c r="L22" s="21"/>
      <c r="M22" s="21"/>
      <c r="N22" s="21"/>
      <c r="O22" s="21"/>
      <c r="P22" s="21"/>
      <c r="Q22" s="21"/>
      <c r="R22" s="16">
        <f t="shared" si="2"/>
        <v>0</v>
      </c>
      <c r="S22" s="24">
        <v>0</v>
      </c>
      <c r="T22" s="153"/>
      <c r="U22" s="154"/>
      <c r="V22" s="155"/>
      <c r="W22" s="155"/>
      <c r="X22" s="155"/>
      <c r="Y22" s="155"/>
      <c r="Z22" s="51"/>
    </row>
    <row r="23" spans="1:26" ht="12.75">
      <c r="A23" s="16">
        <v>20</v>
      </c>
      <c r="B23" s="19"/>
      <c r="C23" s="20"/>
      <c r="D23" s="21"/>
      <c r="E23" s="21"/>
      <c r="F23" s="21"/>
      <c r="G23" s="21"/>
      <c r="H23" s="21"/>
      <c r="I23" s="28"/>
      <c r="J23" s="23">
        <v>0</v>
      </c>
      <c r="K23" s="21">
        <v>0</v>
      </c>
      <c r="L23" s="21"/>
      <c r="M23" s="21"/>
      <c r="N23" s="21"/>
      <c r="O23" s="21"/>
      <c r="P23" s="21"/>
      <c r="Q23" s="21"/>
      <c r="R23" s="16">
        <f t="shared" si="2"/>
        <v>0</v>
      </c>
      <c r="S23" s="24">
        <v>0</v>
      </c>
      <c r="T23" s="153"/>
      <c r="U23" s="154"/>
      <c r="V23" s="155"/>
      <c r="W23" s="155"/>
      <c r="X23" s="155"/>
      <c r="Y23" s="155"/>
      <c r="Z23" s="51"/>
    </row>
    <row r="24" spans="1:26" ht="12.75">
      <c r="A24" s="16">
        <v>21</v>
      </c>
      <c r="B24" s="19"/>
      <c r="C24" s="20"/>
      <c r="D24" s="21"/>
      <c r="E24" s="21"/>
      <c r="F24" s="21"/>
      <c r="G24" s="21"/>
      <c r="H24" s="21"/>
      <c r="I24" s="28"/>
      <c r="J24" s="23">
        <v>0</v>
      </c>
      <c r="K24" s="21">
        <v>0</v>
      </c>
      <c r="L24" s="21"/>
      <c r="M24" s="21"/>
      <c r="N24" s="21"/>
      <c r="O24" s="21"/>
      <c r="P24" s="21"/>
      <c r="Q24" s="21"/>
      <c r="R24" s="16">
        <f t="shared" si="2"/>
        <v>0</v>
      </c>
      <c r="S24" s="24">
        <v>0</v>
      </c>
      <c r="T24" s="153"/>
      <c r="U24" s="154"/>
      <c r="V24" s="155"/>
      <c r="W24" s="155"/>
      <c r="X24" s="155"/>
      <c r="Y24" s="155"/>
      <c r="Z24" s="51"/>
    </row>
    <row r="25" spans="1:26" ht="12.75">
      <c r="A25" s="16">
        <v>22</v>
      </c>
      <c r="B25" s="19"/>
      <c r="C25" s="20"/>
      <c r="D25" s="21"/>
      <c r="E25" s="21"/>
      <c r="F25" s="21"/>
      <c r="G25" s="21"/>
      <c r="H25" s="21"/>
      <c r="I25" s="28"/>
      <c r="J25" s="23">
        <v>0</v>
      </c>
      <c r="K25" s="21">
        <v>0</v>
      </c>
      <c r="L25" s="21"/>
      <c r="M25" s="21"/>
      <c r="N25" s="21"/>
      <c r="O25" s="21"/>
      <c r="P25" s="21"/>
      <c r="Q25" s="21"/>
      <c r="R25" s="16">
        <f t="shared" si="2"/>
        <v>0</v>
      </c>
      <c r="S25" s="24">
        <v>0</v>
      </c>
      <c r="T25" s="153"/>
      <c r="U25" s="154"/>
      <c r="V25" s="155"/>
      <c r="W25" s="155"/>
      <c r="X25" s="155"/>
      <c r="Y25" s="155"/>
      <c r="Z25" s="51"/>
    </row>
    <row r="26" spans="1:26" ht="12.75">
      <c r="A26" s="16">
        <v>23</v>
      </c>
      <c r="B26" s="19"/>
      <c r="C26" s="20"/>
      <c r="D26" s="21"/>
      <c r="E26" s="21"/>
      <c r="F26" s="21"/>
      <c r="G26" s="21"/>
      <c r="H26" s="21"/>
      <c r="I26" s="28"/>
      <c r="J26" s="23">
        <v>0</v>
      </c>
      <c r="K26" s="21">
        <v>0</v>
      </c>
      <c r="L26" s="21"/>
      <c r="M26" s="21"/>
      <c r="N26" s="21"/>
      <c r="O26" s="21"/>
      <c r="P26" s="21"/>
      <c r="Q26" s="21"/>
      <c r="R26" s="16">
        <f t="shared" si="2"/>
        <v>0</v>
      </c>
      <c r="S26" s="24">
        <v>0</v>
      </c>
      <c r="T26" s="153"/>
      <c r="U26" s="154"/>
      <c r="V26" s="155"/>
      <c r="W26" s="155"/>
      <c r="X26" s="155"/>
      <c r="Y26" s="155"/>
      <c r="Z26" s="51"/>
    </row>
    <row r="27" spans="1:26" ht="12.75">
      <c r="A27" s="16">
        <v>24</v>
      </c>
      <c r="B27" s="19"/>
      <c r="C27" s="20"/>
      <c r="D27" s="21"/>
      <c r="E27" s="21"/>
      <c r="F27" s="21"/>
      <c r="G27" s="21"/>
      <c r="H27" s="21"/>
      <c r="I27" s="28"/>
      <c r="J27" s="23">
        <v>0</v>
      </c>
      <c r="K27" s="21">
        <v>0</v>
      </c>
      <c r="L27" s="21"/>
      <c r="M27" s="21"/>
      <c r="N27" s="21"/>
      <c r="O27" s="21"/>
      <c r="P27" s="21"/>
      <c r="Q27" s="21"/>
      <c r="R27" s="16">
        <f t="shared" si="2"/>
        <v>0</v>
      </c>
      <c r="S27" s="24">
        <v>0</v>
      </c>
      <c r="T27" s="153"/>
      <c r="U27" s="154"/>
      <c r="V27" s="155"/>
      <c r="W27" s="155"/>
      <c r="X27" s="155"/>
      <c r="Y27" s="155"/>
      <c r="Z27" s="51"/>
    </row>
    <row r="28" spans="1:26" ht="12.75">
      <c r="A28" s="16">
        <v>25</v>
      </c>
      <c r="B28" s="19"/>
      <c r="C28" s="20"/>
      <c r="D28" s="21"/>
      <c r="E28" s="21"/>
      <c r="F28" s="21"/>
      <c r="G28" s="21"/>
      <c r="H28" s="21"/>
      <c r="I28" s="28"/>
      <c r="J28" s="23">
        <v>0</v>
      </c>
      <c r="K28" s="21">
        <v>0</v>
      </c>
      <c r="L28" s="21"/>
      <c r="M28" s="21"/>
      <c r="N28" s="21"/>
      <c r="O28" s="21"/>
      <c r="P28" s="21"/>
      <c r="Q28" s="21"/>
      <c r="R28" s="16">
        <f t="shared" si="2"/>
        <v>0</v>
      </c>
      <c r="S28" s="24">
        <v>0</v>
      </c>
      <c r="T28" s="153"/>
      <c r="U28" s="154"/>
      <c r="V28" s="155"/>
      <c r="W28" s="155"/>
      <c r="X28" s="155"/>
      <c r="Y28" s="155"/>
      <c r="Z28" s="51"/>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J12" sqref="J12"/>
    </sheetView>
  </sheetViews>
  <sheetFormatPr defaultColWidth="11.421875" defaultRowHeight="12.75"/>
  <cols>
    <col min="1" max="1" width="5.57421875" style="106" customWidth="1"/>
    <col min="2" max="2" width="15.28125" style="113" customWidth="1"/>
    <col min="3" max="3" width="5.140625" style="52" customWidth="1"/>
    <col min="4" max="5" width="11.421875" style="52" customWidth="1"/>
    <col min="6" max="6" width="4.421875" style="52" customWidth="1"/>
    <col min="7" max="7" width="11.421875" style="52" customWidth="1"/>
    <col min="8" max="8" width="11.421875" style="112" customWidth="1"/>
    <col min="9" max="9" width="4.28125" style="52" customWidth="1"/>
    <col min="10" max="16384" width="11.421875" style="52" customWidth="1"/>
  </cols>
  <sheetData>
    <row r="1" spans="2:8" ht="15.75">
      <c r="B1" s="107" t="s">
        <v>45</v>
      </c>
      <c r="D1" s="107" t="s">
        <v>46</v>
      </c>
      <c r="E1" s="108">
        <f>(Mannschaft!E5+1)</f>
        <v>1</v>
      </c>
      <c r="H1" s="109" t="s">
        <v>47</v>
      </c>
    </row>
    <row r="3" spans="2:6" ht="15.75">
      <c r="B3" s="110" t="s">
        <v>92</v>
      </c>
      <c r="C3" s="111"/>
      <c r="E3" s="110" t="s">
        <v>93</v>
      </c>
      <c r="F3" s="111"/>
    </row>
    <row r="4" spans="5:9" ht="15.75">
      <c r="E4" s="114" t="s">
        <v>94</v>
      </c>
      <c r="F4" s="111"/>
      <c r="H4" s="114" t="s">
        <v>95</v>
      </c>
      <c r="I4" s="111"/>
    </row>
    <row r="5" spans="2:10" ht="15" customHeight="1">
      <c r="B5" s="225" t="s">
        <v>120</v>
      </c>
      <c r="C5" s="226"/>
      <c r="D5" s="226"/>
      <c r="E5" s="226"/>
      <c r="F5" s="227" t="s">
        <v>48</v>
      </c>
      <c r="G5" s="207"/>
      <c r="H5" s="207"/>
      <c r="I5" s="207"/>
      <c r="J5" s="207"/>
    </row>
    <row r="6" spans="2:10" ht="15.75" customHeight="1">
      <c r="B6" s="226"/>
      <c r="C6" s="226"/>
      <c r="D6" s="226"/>
      <c r="E6" s="226"/>
      <c r="F6" s="207"/>
      <c r="G6" s="207"/>
      <c r="H6" s="207"/>
      <c r="I6" s="207"/>
      <c r="J6" s="207"/>
    </row>
    <row r="8" spans="2:7" ht="15.75">
      <c r="B8" s="222" t="s">
        <v>44</v>
      </c>
      <c r="C8" s="222"/>
      <c r="E8" s="228"/>
      <c r="F8" s="230" t="s">
        <v>33</v>
      </c>
      <c r="G8" s="228"/>
    </row>
    <row r="9" spans="2:7" ht="15.75">
      <c r="B9" s="222"/>
      <c r="C9" s="222"/>
      <c r="E9" s="229"/>
      <c r="F9" s="230"/>
      <c r="G9" s="229"/>
    </row>
    <row r="11" spans="1:8" ht="15.75">
      <c r="A11" s="106" t="s">
        <v>49</v>
      </c>
      <c r="B11" s="113" t="s">
        <v>50</v>
      </c>
      <c r="C11" s="52" t="s">
        <v>51</v>
      </c>
      <c r="D11" s="223"/>
      <c r="E11" s="224"/>
      <c r="G11" s="223"/>
      <c r="H11" s="224"/>
    </row>
    <row r="12" spans="3:8" ht="15.75">
      <c r="C12" s="52" t="s">
        <v>52</v>
      </c>
      <c r="D12" s="223"/>
      <c r="E12" s="224"/>
      <c r="G12" s="223"/>
      <c r="H12" s="224"/>
    </row>
    <row r="14" spans="1:3" ht="15.75">
      <c r="A14" s="106" t="s">
        <v>53</v>
      </c>
      <c r="B14" s="113" t="s">
        <v>43</v>
      </c>
      <c r="C14" s="51"/>
    </row>
    <row r="16" spans="1:5" ht="15.75">
      <c r="A16" s="106" t="s">
        <v>54</v>
      </c>
      <c r="B16" s="113" t="s">
        <v>55</v>
      </c>
      <c r="C16" s="52" t="s">
        <v>51</v>
      </c>
      <c r="D16" s="53"/>
      <c r="E16" s="221"/>
    </row>
    <row r="17" spans="3:5" ht="15.75">
      <c r="C17" s="52" t="s">
        <v>52</v>
      </c>
      <c r="D17" s="51"/>
      <c r="E17" s="221"/>
    </row>
    <row r="18" spans="4:5" ht="15.75">
      <c r="D18" s="51"/>
      <c r="E18" s="115"/>
    </row>
    <row r="19" spans="1:4" ht="15.75">
      <c r="A19" s="106" t="s">
        <v>56</v>
      </c>
      <c r="B19" s="113" t="s">
        <v>57</v>
      </c>
      <c r="C19" s="52" t="s">
        <v>51</v>
      </c>
      <c r="D19" s="53"/>
    </row>
    <row r="20" ht="15.75">
      <c r="C20" s="52" t="s">
        <v>52</v>
      </c>
    </row>
    <row r="22" spans="1:4" ht="15.75">
      <c r="A22" s="106" t="s">
        <v>58</v>
      </c>
      <c r="B22" s="113" t="s">
        <v>59</v>
      </c>
      <c r="C22" s="52" t="s">
        <v>51</v>
      </c>
      <c r="D22" s="53"/>
    </row>
    <row r="23" ht="15.75">
      <c r="C23" s="52" t="s">
        <v>52</v>
      </c>
    </row>
    <row r="25" spans="2:3" ht="15.75">
      <c r="B25" s="220" t="s">
        <v>60</v>
      </c>
      <c r="C25" s="193"/>
    </row>
    <row r="26" spans="1:10" ht="15.75">
      <c r="A26" s="106" t="s">
        <v>105</v>
      </c>
      <c r="B26" s="47" t="s">
        <v>103</v>
      </c>
      <c r="C26" s="47"/>
      <c r="D26" s="53"/>
      <c r="E26" s="53"/>
      <c r="F26" s="116"/>
      <c r="G26" s="53" t="s">
        <v>104</v>
      </c>
      <c r="H26" s="117"/>
      <c r="I26" s="53"/>
      <c r="J26" s="53"/>
    </row>
    <row r="27" spans="1:10" ht="15.75">
      <c r="A27" s="106">
        <v>1</v>
      </c>
      <c r="B27" s="47"/>
      <c r="C27" s="47"/>
      <c r="D27" s="53"/>
      <c r="E27" s="53"/>
      <c r="F27" s="116"/>
      <c r="G27" s="53"/>
      <c r="H27" s="117"/>
      <c r="I27" s="53"/>
      <c r="J27" s="53"/>
    </row>
    <row r="28" spans="1:10" ht="15.75">
      <c r="A28" s="106">
        <v>2</v>
      </c>
      <c r="B28" s="36"/>
      <c r="C28" s="36"/>
      <c r="D28" s="118"/>
      <c r="E28" s="118"/>
      <c r="F28" s="119"/>
      <c r="G28" s="118"/>
      <c r="H28" s="120"/>
      <c r="I28" s="118"/>
      <c r="J28" s="118"/>
    </row>
    <row r="29" spans="1:10" ht="15.75">
      <c r="A29" s="106">
        <v>3</v>
      </c>
      <c r="B29" s="36"/>
      <c r="C29" s="36"/>
      <c r="D29" s="118"/>
      <c r="E29" s="118"/>
      <c r="F29" s="119"/>
      <c r="G29" s="118"/>
      <c r="H29" s="120"/>
      <c r="I29" s="118"/>
      <c r="J29" s="118"/>
    </row>
    <row r="30" spans="1:10" ht="15.75">
      <c r="A30" s="106">
        <v>4</v>
      </c>
      <c r="B30" s="47"/>
      <c r="C30" s="47"/>
      <c r="D30" s="53"/>
      <c r="E30" s="53"/>
      <c r="F30" s="116"/>
      <c r="G30" s="53"/>
      <c r="H30" s="117"/>
      <c r="I30" s="118"/>
      <c r="J30" s="118"/>
    </row>
    <row r="31" spans="1:10" ht="15.75">
      <c r="A31" s="106">
        <v>5</v>
      </c>
      <c r="B31" s="36"/>
      <c r="C31" s="36"/>
      <c r="D31" s="118"/>
      <c r="E31" s="118"/>
      <c r="F31" s="119"/>
      <c r="G31" s="118"/>
      <c r="H31" s="120"/>
      <c r="I31" s="118"/>
      <c r="J31" s="118"/>
    </row>
    <row r="32" spans="1:10" ht="15.75">
      <c r="A32" s="106">
        <v>6</v>
      </c>
      <c r="B32" s="36"/>
      <c r="C32" s="36"/>
      <c r="D32" s="118"/>
      <c r="E32" s="118"/>
      <c r="F32" s="119"/>
      <c r="G32" s="118"/>
      <c r="H32" s="120"/>
      <c r="I32" s="118"/>
      <c r="J32" s="118"/>
    </row>
    <row r="33" spans="1:10" ht="15.75">
      <c r="A33" s="106">
        <v>7</v>
      </c>
      <c r="B33" s="36"/>
      <c r="C33" s="36"/>
      <c r="D33" s="118"/>
      <c r="E33" s="118"/>
      <c r="F33" s="119"/>
      <c r="G33" s="118"/>
      <c r="H33" s="120"/>
      <c r="I33" s="118"/>
      <c r="J33" s="118"/>
    </row>
    <row r="34" spans="1:10" ht="15.75">
      <c r="A34" s="106">
        <v>8</v>
      </c>
      <c r="B34" s="36"/>
      <c r="C34" s="36"/>
      <c r="D34" s="118"/>
      <c r="E34" s="118"/>
      <c r="F34" s="119"/>
      <c r="G34" s="118"/>
      <c r="H34" s="120"/>
      <c r="I34" s="53"/>
      <c r="J34" s="53"/>
    </row>
    <row r="35" spans="2:3" ht="15.75">
      <c r="B35" s="220" t="s">
        <v>61</v>
      </c>
      <c r="C35" s="193"/>
    </row>
    <row r="36" spans="2:10" ht="15.75">
      <c r="B36" s="47"/>
      <c r="C36" s="47"/>
      <c r="D36" s="53"/>
      <c r="E36" s="53"/>
      <c r="F36" s="116"/>
      <c r="G36" s="53"/>
      <c r="H36" s="117"/>
      <c r="I36" s="53"/>
      <c r="J36" s="53"/>
    </row>
    <row r="37" spans="1:10" ht="15.75">
      <c r="A37" s="106">
        <v>1</v>
      </c>
      <c r="B37" s="47"/>
      <c r="C37" s="47"/>
      <c r="D37" s="53"/>
      <c r="E37" s="53"/>
      <c r="F37" s="116"/>
      <c r="G37" s="53"/>
      <c r="H37" s="117"/>
      <c r="I37" s="53"/>
      <c r="J37" s="53"/>
    </row>
    <row r="38" spans="1:10" ht="15.75">
      <c r="A38" s="106">
        <v>2</v>
      </c>
      <c r="B38" s="47"/>
      <c r="C38" s="47"/>
      <c r="D38" s="53"/>
      <c r="E38" s="53"/>
      <c r="F38" s="116"/>
      <c r="G38" s="53"/>
      <c r="H38" s="117"/>
      <c r="I38" s="53"/>
      <c r="J38" s="53"/>
    </row>
    <row r="39" spans="1:10" ht="15.75">
      <c r="A39" s="106">
        <v>3</v>
      </c>
      <c r="B39" s="36"/>
      <c r="C39" s="36"/>
      <c r="D39" s="118"/>
      <c r="E39" s="118"/>
      <c r="F39" s="119"/>
      <c r="G39" s="118"/>
      <c r="H39" s="120"/>
      <c r="I39" s="53"/>
      <c r="J39" s="53"/>
    </row>
    <row r="40" spans="1:10" ht="15.75">
      <c r="A40" s="106">
        <v>4</v>
      </c>
      <c r="B40" s="36"/>
      <c r="C40" s="36"/>
      <c r="D40" s="118"/>
      <c r="E40" s="118"/>
      <c r="F40" s="119"/>
      <c r="G40" s="118"/>
      <c r="H40" s="120"/>
      <c r="I40" s="53"/>
      <c r="J40" s="53"/>
    </row>
    <row r="41" spans="1:10" ht="15.75">
      <c r="A41" s="106">
        <v>5</v>
      </c>
      <c r="B41" s="36"/>
      <c r="C41" s="36"/>
      <c r="D41" s="118"/>
      <c r="E41" s="118"/>
      <c r="F41" s="119"/>
      <c r="G41" s="118"/>
      <c r="H41" s="120"/>
      <c r="I41" s="53"/>
      <c r="J41" s="53"/>
    </row>
    <row r="42" spans="1:10" ht="15.75">
      <c r="A42" s="106">
        <v>6</v>
      </c>
      <c r="B42" s="36"/>
      <c r="C42" s="36"/>
      <c r="D42" s="118"/>
      <c r="E42" s="118"/>
      <c r="F42" s="119"/>
      <c r="G42" s="118"/>
      <c r="H42" s="120"/>
      <c r="I42" s="53"/>
      <c r="J42" s="53"/>
    </row>
    <row r="43" spans="1:10" ht="15.75">
      <c r="A43" s="106">
        <v>7</v>
      </c>
      <c r="B43" s="36"/>
      <c r="C43" s="36"/>
      <c r="D43" s="118"/>
      <c r="E43" s="118"/>
      <c r="F43" s="119"/>
      <c r="G43" s="118"/>
      <c r="H43" s="120"/>
      <c r="I43" s="53"/>
      <c r="J43" s="53"/>
    </row>
    <row r="44" spans="1:10" ht="15.75">
      <c r="A44" s="106">
        <v>8</v>
      </c>
      <c r="B44" s="121"/>
      <c r="C44" s="118"/>
      <c r="D44" s="118"/>
      <c r="E44" s="118"/>
      <c r="F44" s="119"/>
      <c r="G44" s="118"/>
      <c r="H44" s="120"/>
      <c r="I44" s="53"/>
      <c r="J44" s="53"/>
    </row>
    <row r="45" spans="1:4" ht="15.75">
      <c r="A45" s="106" t="s">
        <v>62</v>
      </c>
      <c r="B45" s="113" t="s">
        <v>63</v>
      </c>
      <c r="C45" s="52" t="s">
        <v>51</v>
      </c>
      <c r="D45" s="53"/>
    </row>
    <row r="46" ht="15.75">
      <c r="C46" s="52" t="s">
        <v>52</v>
      </c>
    </row>
    <row r="47" spans="1:4" ht="15.75">
      <c r="A47" s="106" t="s">
        <v>64</v>
      </c>
      <c r="B47" s="113" t="s">
        <v>65</v>
      </c>
      <c r="C47" s="52" t="s">
        <v>51</v>
      </c>
      <c r="D47" s="53"/>
    </row>
    <row r="48" ht="15.75">
      <c r="C48" s="52" t="s">
        <v>52</v>
      </c>
    </row>
    <row r="49" spans="1:4" ht="15.75">
      <c r="A49" s="106" t="s">
        <v>66</v>
      </c>
      <c r="B49" s="113" t="s">
        <v>67</v>
      </c>
      <c r="C49" s="52" t="s">
        <v>51</v>
      </c>
      <c r="D49" s="53"/>
    </row>
    <row r="50" ht="15.75">
      <c r="C50" s="52" t="s">
        <v>52</v>
      </c>
    </row>
  </sheetData>
  <mergeCells count="14">
    <mergeCell ref="G11:H11"/>
    <mergeCell ref="D12:E12"/>
    <mergeCell ref="G12:H12"/>
    <mergeCell ref="B5:E6"/>
    <mergeCell ref="F5:F6"/>
    <mergeCell ref="G5:J6"/>
    <mergeCell ref="E8:E9"/>
    <mergeCell ref="F8:F9"/>
    <mergeCell ref="G8:G9"/>
    <mergeCell ref="B35:C35"/>
    <mergeCell ref="E16:E17"/>
    <mergeCell ref="B8:C9"/>
    <mergeCell ref="D11:E11"/>
    <mergeCell ref="B25:C25"/>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46">
      <selection activeCell="L58" sqref="L58"/>
    </sheetView>
  </sheetViews>
  <sheetFormatPr defaultColWidth="11.421875" defaultRowHeight="12.75"/>
  <cols>
    <col min="1" max="16384" width="11.421875" style="157" customWidth="1"/>
  </cols>
  <sheetData>
    <row r="1" spans="1:11" ht="12.75">
      <c r="A1" s="231" t="s">
        <v>109</v>
      </c>
      <c r="B1" s="231"/>
      <c r="C1" s="231"/>
      <c r="D1" s="231"/>
      <c r="E1" s="231"/>
      <c r="F1" s="231"/>
      <c r="G1" s="231"/>
      <c r="H1" s="231"/>
      <c r="I1" s="231"/>
      <c r="J1" s="231"/>
      <c r="K1" s="231"/>
    </row>
    <row r="2" spans="1:11" ht="12.75">
      <c r="A2" s="231"/>
      <c r="B2" s="231"/>
      <c r="C2" s="231"/>
      <c r="D2" s="231"/>
      <c r="E2" s="231"/>
      <c r="F2" s="231"/>
      <c r="G2" s="231"/>
      <c r="H2" s="231"/>
      <c r="I2" s="231"/>
      <c r="J2" s="231"/>
      <c r="K2" s="231"/>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2006-02-08T20:02:43Z</cp:lastPrinted>
  <dcterms:created xsi:type="dcterms:W3CDTF">2000-04-26T11:04:49Z</dcterms:created>
  <dcterms:modified xsi:type="dcterms:W3CDTF">2006-08-11T07:17:59Z</dcterms:modified>
  <cp:category/>
  <cp:version/>
  <cp:contentType/>
  <cp:contentStatus/>
</cp:coreProperties>
</file>